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25" documentId="8_{7BFDD6A4-EA6C-44AB-8670-295D4DA9B439}" xr6:coauthVersionLast="47" xr6:coauthVersionMax="47" xr10:uidLastSave="{4DF557AE-787F-491F-B119-C0C2C743A176}"/>
  <bookViews>
    <workbookView xWindow="28695" yWindow="0" windowWidth="29010" windowHeight="15585" activeTab="2" xr2:uid="{CDFED3B7-8536-42E2-BF27-2AF862CF7E72}"/>
  </bookViews>
  <sheets>
    <sheet name="H 2 Inhoudsopgave " sheetId="2" r:id="rId1"/>
    <sheet name="2.1 - 2.8" sheetId="1" r:id="rId2"/>
    <sheet name="2.9 - 2.1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2" i="1" l="1"/>
  <c r="D117" i="3"/>
  <c r="E117" i="3"/>
  <c r="D191" i="3"/>
  <c r="E181" i="3"/>
  <c r="E184" i="3" s="1"/>
  <c r="D165" i="3"/>
  <c r="E158" i="3"/>
  <c r="D158" i="3"/>
  <c r="E132" i="3"/>
  <c r="E131" i="3"/>
  <c r="E130" i="3"/>
  <c r="D125" i="3"/>
  <c r="E90" i="3"/>
  <c r="E89" i="3"/>
  <c r="E88" i="3"/>
  <c r="D83" i="3"/>
  <c r="E74" i="3"/>
  <c r="D74" i="3"/>
  <c r="D50" i="3"/>
  <c r="E42" i="3"/>
  <c r="D42" i="3"/>
  <c r="E91" i="3" l="1"/>
  <c r="E133" i="3"/>
  <c r="D272" i="1" l="1"/>
  <c r="E241" i="1"/>
  <c r="E242" i="1"/>
  <c r="E240" i="1"/>
  <c r="E235" i="1"/>
  <c r="D235" i="1"/>
  <c r="E208" i="1"/>
  <c r="D208" i="1"/>
  <c r="D185" i="1"/>
  <c r="E175" i="1"/>
  <c r="E170" i="1"/>
  <c r="D170" i="1"/>
  <c r="D148" i="1"/>
  <c r="D142" i="1"/>
  <c r="E135" i="1"/>
  <c r="D135" i="1"/>
  <c r="E105" i="1"/>
  <c r="E106" i="1"/>
  <c r="E104" i="1"/>
  <c r="E99" i="1"/>
  <c r="D99" i="1"/>
  <c r="E69" i="1"/>
  <c r="D64" i="1"/>
  <c r="E56" i="1"/>
  <c r="D56" i="1"/>
  <c r="E243" i="1" l="1"/>
  <c r="E107" i="1"/>
  <c r="D30" i="1"/>
  <c r="E21" i="1"/>
  <c r="D21" i="1"/>
  <c r="E177" i="1" l="1"/>
  <c r="E176" i="1"/>
  <c r="E71" i="1"/>
  <c r="E70" i="1"/>
  <c r="E178" i="1" l="1"/>
  <c r="E72" i="1"/>
</calcChain>
</file>

<file path=xl/sharedStrings.xml><?xml version="1.0" encoding="utf-8"?>
<sst xmlns="http://schemas.openxmlformats.org/spreadsheetml/2006/main" count="677" uniqueCount="183">
  <si>
    <t>a</t>
  </si>
  <si>
    <t>b</t>
  </si>
  <si>
    <t>Omschrijving</t>
  </si>
  <si>
    <t>Debet</t>
  </si>
  <si>
    <t>Credit</t>
  </si>
  <si>
    <t>Totaal</t>
  </si>
  <si>
    <t>c</t>
  </si>
  <si>
    <t>d</t>
  </si>
  <si>
    <t>Artikel</t>
  </si>
  <si>
    <t>Aantal</t>
  </si>
  <si>
    <t>Inkoopprijs per stuk</t>
  </si>
  <si>
    <t>Inkoopprijs totaal</t>
  </si>
  <si>
    <t xml:space="preserve">Totaal  </t>
  </si>
  <si>
    <t>Debiteur</t>
  </si>
  <si>
    <t>Factuurnummer</t>
  </si>
  <si>
    <t>Openstaand bedrag</t>
  </si>
  <si>
    <t>Vervaldatum</t>
  </si>
  <si>
    <t xml:space="preserve">Totaal   </t>
  </si>
  <si>
    <t>Crediteur</t>
  </si>
  <si>
    <t>Opgave 2.1</t>
  </si>
  <si>
    <t>Balanspost</t>
  </si>
  <si>
    <t>Subadministratie</t>
  </si>
  <si>
    <t>Neemt toe/af</t>
  </si>
  <si>
    <t>Bedrag</t>
  </si>
  <si>
    <t>Gebouw</t>
  </si>
  <si>
    <t>Inventaris</t>
  </si>
  <si>
    <t>Voorraad goederen</t>
  </si>
  <si>
    <t>Debiteuren</t>
  </si>
  <si>
    <t>Kas</t>
  </si>
  <si>
    <t>Eigen vermogen</t>
  </si>
  <si>
    <t>6% Hypothecaire lening</t>
  </si>
  <si>
    <t>Crediteuren</t>
  </si>
  <si>
    <t xml:space="preserve">Goed </t>
  </si>
  <si>
    <t>Boom bv</t>
  </si>
  <si>
    <t>Jack vof</t>
  </si>
  <si>
    <t>van onderneming Sijs.</t>
  </si>
  <si>
    <t>Opgave 2.2</t>
  </si>
  <si>
    <t>Welke balansposten veranderen door de factuur van Essent?</t>
  </si>
  <si>
    <t>Welke balansposten veranderen door de verkoopfactuur aan Tuincentrum Bloem</t>
  </si>
  <si>
    <t>Tuincentrum Bloem</t>
  </si>
  <si>
    <t>Tuinc Tuin en Dier</t>
  </si>
  <si>
    <t>Tuinbank Nice</t>
  </si>
  <si>
    <t>Tuinbank Boom</t>
  </si>
  <si>
    <t>Tuinbank Luxe</t>
  </si>
  <si>
    <t>Opgave 2.3</t>
  </si>
  <si>
    <t xml:space="preserve">Welke balansposten veranderen door de contante verkopen van week 1 en 2 </t>
  </si>
  <si>
    <t>van onderneming Sijs?</t>
  </si>
  <si>
    <t>Opgave 2.4</t>
  </si>
  <si>
    <t>Welke balansposten veranderen door de ontvangst van het afschrift van de ING</t>
  </si>
  <si>
    <t>Opgave 2.5</t>
  </si>
  <si>
    <t>Opgave 2.6</t>
  </si>
  <si>
    <t>Opgave 2.7</t>
  </si>
  <si>
    <t xml:space="preserve">Welke balansposten veranderen door de contante verkopen van week 3 en 4 </t>
  </si>
  <si>
    <t>Opgave 2.8</t>
  </si>
  <si>
    <t>neemt af</t>
  </si>
  <si>
    <t>Essent</t>
  </si>
  <si>
    <t xml:space="preserve">Essent </t>
  </si>
  <si>
    <t>Z12585</t>
  </si>
  <si>
    <t>Tuinc. Bloem</t>
  </si>
  <si>
    <t xml:space="preserve">neemt toe </t>
  </si>
  <si>
    <t>neemt toe</t>
  </si>
  <si>
    <t>10 x € 200 inkoopprijs. Het eigen vermogen neemt toe met € 4.000 door de omzet.</t>
  </si>
  <si>
    <t xml:space="preserve">Het eigen vermogen neemt af met € 2.000 door de inkoopwaarde van de  omzet. </t>
  </si>
  <si>
    <t>Tuinc Bloem</t>
  </si>
  <si>
    <t>Goed</t>
  </si>
  <si>
    <t>€ 36.500 - € 17.400.</t>
  </si>
  <si>
    <t>Tuinc. Tuin en Dier</t>
  </si>
  <si>
    <t>Te betalen lonen</t>
  </si>
  <si>
    <t>Tuinc.Tuin en Dier</t>
  </si>
  <si>
    <t>Het eigen vermogen – interestkosten – neemt af met € 900</t>
  </si>
  <si>
    <t>Het eigen vermogen – privé – neemt af met € 3.000</t>
  </si>
  <si>
    <t>ING-bank</t>
  </si>
  <si>
    <t xml:space="preserve">De ING-bank neemt per saldo toe met € 85.100 - € 66.000 = € 19.100 of </t>
  </si>
  <si>
    <t>H 2 Uitwerking</t>
  </si>
  <si>
    <t xml:space="preserve">Werk de subadministratie Voorraad goederen bij die hoort bij de balans van  </t>
  </si>
  <si>
    <t>2.1 - 2.8</t>
  </si>
  <si>
    <t>Opgave 2.9</t>
  </si>
  <si>
    <t>Vul de grijze vlakken in</t>
  </si>
  <si>
    <t>Omzet</t>
  </si>
  <si>
    <t>Inkoopwaarde omzet</t>
  </si>
  <si>
    <t>Brutowinst</t>
  </si>
  <si>
    <t>Loonkosten</t>
  </si>
  <si>
    <t>Energiekosten</t>
  </si>
  <si>
    <t>Interestkosten</t>
  </si>
  <si>
    <t>Totaalkosten</t>
  </si>
  <si>
    <t>Nettowinst / Resultaat</t>
  </si>
  <si>
    <t>Nettowinst</t>
  </si>
  <si>
    <t xml:space="preserve"> +</t>
  </si>
  <si>
    <t>Privéopname</t>
  </si>
  <si>
    <t xml:space="preserve"> -</t>
  </si>
  <si>
    <t>Opgave 2.10</t>
  </si>
  <si>
    <t>Welke balansposten veranderen door de factuur van Essent zakelijk?</t>
  </si>
  <si>
    <t>ING Bank</t>
  </si>
  <si>
    <t>Hypothecaire lening</t>
  </si>
  <si>
    <t>van onderneming Baan.</t>
  </si>
  <si>
    <t>Webber</t>
  </si>
  <si>
    <t>July bv</t>
  </si>
  <si>
    <t>Opgave 2.11</t>
  </si>
  <si>
    <t>Welke balansposten veranderen door de factuur van Webber?</t>
  </si>
  <si>
    <t>Voorraad</t>
  </si>
  <si>
    <t>Dameskleding</t>
  </si>
  <si>
    <t>Neemt toe</t>
  </si>
  <si>
    <t>Herenkleding</t>
  </si>
  <si>
    <t>Kinderkleding</t>
  </si>
  <si>
    <t>Opgave 2.12</t>
  </si>
  <si>
    <t>Welke balansposten veranderen door de factuur aan Dylan?</t>
  </si>
  <si>
    <t>Dylon</t>
  </si>
  <si>
    <t>Neemt af</t>
  </si>
  <si>
    <t>Dylan</t>
  </si>
  <si>
    <t>Karol</t>
  </si>
  <si>
    <t>Opgave 2.13</t>
  </si>
  <si>
    <t>Welke balansposten veranderen door het bankafschrift van de ING-bank?</t>
  </si>
  <si>
    <t>Opgave 2.14</t>
  </si>
  <si>
    <t>+</t>
  </si>
  <si>
    <t>Privé opname</t>
  </si>
  <si>
    <t>-</t>
  </si>
  <si>
    <t>Hoofdstuk 2 Veranderingen in de balans</t>
  </si>
  <si>
    <t>Versie</t>
  </si>
  <si>
    <t>Ga naar</t>
  </si>
  <si>
    <t>Uitwerking Basiskennis Boekhouden 5e druk</t>
  </si>
  <si>
    <t>2.9 - 2.14</t>
  </si>
  <si>
    <t>Uitwerking H 2</t>
  </si>
  <si>
    <t>Stel de balans per 2 januari 2024 samen van onderneming Sijs.</t>
  </si>
  <si>
    <t>Balans 2 januari 2024</t>
  </si>
  <si>
    <t xml:space="preserve">Werk de subadministratie Crediteuren bij die hoort bij de balans van 2 januari 2024 </t>
  </si>
  <si>
    <t>op 6 januari 2024?</t>
  </si>
  <si>
    <t>Stel de balans per 6 januari 2024 samen van onderneming Sijs.</t>
  </si>
  <si>
    <t>Balans 6 januari 2024</t>
  </si>
  <si>
    <t xml:space="preserve">Werk de subadministratie Debiteuren bij die hoort bij de balans van 6 januari 2024 </t>
  </si>
  <si>
    <t>2024-001</t>
  </si>
  <si>
    <t>6 januari 2024 van onderneming Sijs.</t>
  </si>
  <si>
    <t>Stel de balans per 14 januari 2024 samen van onderneming Sijs.</t>
  </si>
  <si>
    <t>Balans 14 januari 2024</t>
  </si>
  <si>
    <t>14 januari 2024 van onderneming Sijs.</t>
  </si>
  <si>
    <t>Bank op 15 januari 2024 door onderneming Sijs?</t>
  </si>
  <si>
    <t>Stel de balans per 15 januari 2024 samen van onderneming Sijs.</t>
  </si>
  <si>
    <t>Balans 15 januari 2024</t>
  </si>
  <si>
    <t xml:space="preserve">Werk de subadministratie Debiteuren bij die hoort bij de balans van 15 januari 2024 </t>
  </si>
  <si>
    <t xml:space="preserve">Werk de subadministratie Crediteuren bij die hoort bij de balans van 15 januari 2024 </t>
  </si>
  <si>
    <t>Welke balansposten veranderen door de factuur van Goed van 16 januari 2024?</t>
  </si>
  <si>
    <t>Stel de balans per 16 januari 2024 samen van onderneming Sijs.</t>
  </si>
  <si>
    <t>Balans 16 januari 2024</t>
  </si>
  <si>
    <t>16 januari 2024 van onderneming Sijs.</t>
  </si>
  <si>
    <t xml:space="preserve">Werk de subadministratie Crediteuren bij die hoort bij de balans van 16 januari 2024 </t>
  </si>
  <si>
    <t>Welke balansposten veranderen door het overzicht van Beukers van 21 januari 2024?</t>
  </si>
  <si>
    <t>Stel de balans per 21 januari 2024 samen van onderneming Sijs.</t>
  </si>
  <si>
    <t>Balans 21 januari 2024</t>
  </si>
  <si>
    <t>Stel de balans per 30 januari 2024 samen van onderneming Sijs.</t>
  </si>
  <si>
    <t>Balans 30 januari 2024</t>
  </si>
  <si>
    <t>30 januari 2024 van onderneming Sijs.</t>
  </si>
  <si>
    <t>Bank op 31 januari 2024 door onderneming Sijs?</t>
  </si>
  <si>
    <t>Stel de balans per 31 januari 2024 samen van onderneming Sijs.</t>
  </si>
  <si>
    <t>Balans 31 januari 2024</t>
  </si>
  <si>
    <t xml:space="preserve">Werk de subadministratie Debiteuren bij die hoort bij de balans van 31 januari 2024 </t>
  </si>
  <si>
    <t xml:space="preserve">Werk de subadministratie Crediteuren bij die hoort bij de balans van 31 januari 2024 </t>
  </si>
  <si>
    <t>2023-358</t>
  </si>
  <si>
    <t>2023-359</t>
  </si>
  <si>
    <t>Stel de winst-en-verliesrekening over januari 2024 samen voor onderneming Sijs.</t>
  </si>
  <si>
    <t>Winst-en-verliesrekening januari 2024</t>
  </si>
  <si>
    <t xml:space="preserve">Maak de controleberekening voor het eigen vermogen op 31 januari 2024 </t>
  </si>
  <si>
    <t>Stel de balans per 1 juli 2024 samen van onderneming Baan.</t>
  </si>
  <si>
    <t>Balans 1 juli 2024</t>
  </si>
  <si>
    <t xml:space="preserve">Werk de subadministratie Crediteuren bij die hoort bij de balans van 1 juli 2024 </t>
  </si>
  <si>
    <t>Stel de balans per 3 juli 2024 samen van onderneming Baan.</t>
  </si>
  <si>
    <t>Balans 3 juli 2024</t>
  </si>
  <si>
    <t xml:space="preserve">Werk de subadministratie Crediteuren bij die hoort bij de balans van 3 juli 2024 </t>
  </si>
  <si>
    <t>3 juli 2024 van onderneming Baan.</t>
  </si>
  <si>
    <t>Stel de balans per 8 juli 2024 samen van onderneming Baan.</t>
  </si>
  <si>
    <t>Balans 8 juli 2024</t>
  </si>
  <si>
    <t xml:space="preserve">Werk de subadministratie Debiteuren bij die hoort bij de balans van 8 juli 2024 </t>
  </si>
  <si>
    <t>2024-613</t>
  </si>
  <si>
    <t>2024-708</t>
  </si>
  <si>
    <t>2024-620</t>
  </si>
  <si>
    <t>8 juli 2024 van onderneming Baan.</t>
  </si>
  <si>
    <t>Stel de balans per 15 juli 2024 samen van onderneming Baan.</t>
  </si>
  <si>
    <t>Balans 15 juli 2024</t>
  </si>
  <si>
    <t xml:space="preserve">Werk de subadministratie Debiteuren bij die hoort bij de balans van 15 juli 2024 </t>
  </si>
  <si>
    <t xml:space="preserve">Werk de subadministratie Crediteuren bij die hoort bij de balans van 15 juli 2024 </t>
  </si>
  <si>
    <t>Stel de winst-en-verliesrekening over 1 - 15 juli 2024 samen voor onderneming Baan.</t>
  </si>
  <si>
    <t>Winst-en-verliesrekening 1-15 juli 2024</t>
  </si>
  <si>
    <t xml:space="preserve">Maak de controleberekening voor het eigen vermogen op 15 juli 2024 </t>
  </si>
  <si>
    <t>Uitwerking 2.1 - 2.8</t>
  </si>
  <si>
    <t>UItwerking 2.9 - 2.14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</si>
</sst>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&quot;€&quot;\ \-#,##0"/>
    <numFmt numFmtId="164" formatCode="_ [$€-413]\ * #,##0_ ;_ [$€-413]\ * \-#,##0_ ;_ [$€-413]\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206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FF0066"/>
      <name val="Arial"/>
      <family val="2"/>
    </font>
    <font>
      <b/>
      <sz val="11"/>
      <color rgb="FFFF0066"/>
      <name val="Arial"/>
      <family val="2"/>
    </font>
    <font>
      <b/>
      <sz val="11"/>
      <color rgb="FFCF007E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206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CF007E"/>
      <name val="Arial"/>
      <family val="2"/>
    </font>
    <font>
      <sz val="12"/>
      <color rgb="FF000000"/>
      <name val="Arial"/>
      <family val="2"/>
    </font>
    <font>
      <b/>
      <sz val="12"/>
      <color rgb="FFFF00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164" fontId="8" fillId="0" borderId="9" xfId="0" applyNumberFormat="1" applyFont="1" applyBorder="1" applyAlignment="1">
      <alignment vertical="center"/>
    </xf>
    <xf numFmtId="14" fontId="8" fillId="0" borderId="3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6" fontId="1" fillId="0" borderId="11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6" fontId="1" fillId="0" borderId="13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6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1" fillId="5" borderId="1" xfId="0" applyNumberFormat="1" applyFont="1" applyFill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4" fontId="11" fillId="0" borderId="6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0" fontId="11" fillId="0" borderId="6" xfId="0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 wrapText="1"/>
    </xf>
    <xf numFmtId="164" fontId="18" fillId="0" borderId="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 wrapText="1"/>
    </xf>
    <xf numFmtId="6" fontId="11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6" fontId="11" fillId="0" borderId="1" xfId="0" applyNumberFormat="1" applyFont="1" applyBorder="1" applyAlignment="1">
      <alignment horizontal="right" vertical="center" wrapText="1"/>
    </xf>
    <xf numFmtId="14" fontId="11" fillId="0" borderId="1" xfId="0" applyNumberFormat="1" applyFont="1" applyBorder="1" applyAlignment="1">
      <alignment horizontal="right" vertical="center" wrapText="1"/>
    </xf>
    <xf numFmtId="49" fontId="11" fillId="0" borderId="0" xfId="0" quotePrefix="1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vertical="center" wrapText="1"/>
    </xf>
    <xf numFmtId="0" fontId="17" fillId="0" borderId="0" xfId="0" applyFont="1"/>
    <xf numFmtId="14" fontId="11" fillId="0" borderId="0" xfId="0" applyNumberFormat="1" applyFont="1" applyAlignment="1">
      <alignment horizontal="left"/>
    </xf>
    <xf numFmtId="164" fontId="8" fillId="0" borderId="3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5" borderId="2" xfId="0" applyNumberFormat="1" applyFont="1" applyFill="1" applyBorder="1" applyAlignment="1">
      <alignment vertical="center"/>
    </xf>
    <xf numFmtId="164" fontId="11" fillId="5" borderId="3" xfId="0" applyNumberFormat="1" applyFont="1" applyFill="1" applyBorder="1" applyAlignment="1">
      <alignment vertical="center"/>
    </xf>
    <xf numFmtId="164" fontId="17" fillId="0" borderId="3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164" fontId="18" fillId="0" borderId="3" xfId="0" applyNumberFormat="1" applyFont="1" applyBorder="1" applyAlignment="1">
      <alignment vertical="center" wrapText="1"/>
    </xf>
    <xf numFmtId="164" fontId="18" fillId="0" borderId="2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right" vertical="center"/>
    </xf>
    <xf numFmtId="164" fontId="17" fillId="0" borderId="3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8" fillId="0" borderId="3" xfId="0" applyNumberFormat="1" applyFont="1" applyBorder="1" applyAlignment="1">
      <alignment horizontal="right" vertical="center" wrapText="1"/>
    </xf>
    <xf numFmtId="164" fontId="18" fillId="0" borderId="2" xfId="0" applyNumberFormat="1" applyFont="1" applyBorder="1" applyAlignment="1">
      <alignment horizontal="right" vertical="center" wrapText="1"/>
    </xf>
    <xf numFmtId="6" fontId="20" fillId="0" borderId="3" xfId="0" applyNumberFormat="1" applyFont="1" applyBorder="1" applyAlignment="1">
      <alignment horizontal="right" vertical="center" wrapText="1"/>
    </xf>
    <xf numFmtId="6" fontId="11" fillId="0" borderId="2" xfId="0" applyNumberFormat="1" applyFont="1" applyBorder="1" applyAlignment="1">
      <alignment horizontal="right" vertical="center" wrapText="1"/>
    </xf>
    <xf numFmtId="6" fontId="18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5" fillId="5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right" vertical="center"/>
    </xf>
    <xf numFmtId="0" fontId="12" fillId="0" borderId="0" xfId="1" quotePrefix="1"/>
    <xf numFmtId="164" fontId="9" fillId="0" borderId="2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214C-00C9-4140-88E8-7FE21751A5D4}">
  <dimension ref="A1:B8"/>
  <sheetViews>
    <sheetView showGridLines="0" zoomScale="190" zoomScaleNormal="190" workbookViewId="0">
      <selection activeCell="B8" sqref="B8"/>
    </sheetView>
  </sheetViews>
  <sheetFormatPr defaultColWidth="8.85546875" defaultRowHeight="15" x14ac:dyDescent="0.2"/>
  <cols>
    <col min="1" max="1" width="8.85546875" style="61"/>
    <col min="2" max="2" width="26.7109375" style="61" customWidth="1"/>
    <col min="3" max="3" width="18" style="61" customWidth="1"/>
    <col min="4" max="16384" width="8.85546875" style="61"/>
  </cols>
  <sheetData>
    <row r="1" spans="1:2" ht="15.75" x14ac:dyDescent="0.25">
      <c r="A1" s="111" t="s">
        <v>119</v>
      </c>
    </row>
    <row r="2" spans="1:2" ht="15.75" x14ac:dyDescent="0.25">
      <c r="A2" s="111"/>
    </row>
    <row r="3" spans="1:2" ht="15.75" x14ac:dyDescent="0.25">
      <c r="A3" s="111" t="s">
        <v>116</v>
      </c>
    </row>
    <row r="5" spans="1:2" x14ac:dyDescent="0.2">
      <c r="A5" s="61" t="s">
        <v>117</v>
      </c>
      <c r="B5" s="112">
        <v>45505</v>
      </c>
    </row>
    <row r="7" spans="1:2" ht="15.75" x14ac:dyDescent="0.25">
      <c r="A7" s="61" t="s">
        <v>118</v>
      </c>
      <c r="B7" s="148" t="s">
        <v>181</v>
      </c>
    </row>
    <row r="8" spans="1:2" ht="15.75" x14ac:dyDescent="0.25">
      <c r="B8" s="148" t="s">
        <v>182</v>
      </c>
    </row>
  </sheetData>
  <hyperlinks>
    <hyperlink ref="B7" location="'2.1 - 2.8'!A1" display="Uitwerking 2.1 - 2.8" xr:uid="{918EED92-0DF6-491A-B9C5-36BC44A52891}"/>
    <hyperlink ref="B8" location="'2.9 - 2.14'!A1" display="UItwerking 2.9 - 2.14" xr:uid="{66E28A2D-5928-4A0D-BC8F-DC8AE549EB51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7581-88D7-4ADE-84C1-F4B7618CB710}">
  <dimension ref="A1:G284"/>
  <sheetViews>
    <sheetView showGridLines="0" topLeftCell="A246" zoomScale="120" zoomScaleNormal="120" zoomScalePageLayoutView="120" workbookViewId="0">
      <selection activeCell="D266" sqref="D266"/>
    </sheetView>
  </sheetViews>
  <sheetFormatPr defaultColWidth="8.85546875" defaultRowHeight="14.25" x14ac:dyDescent="0.25"/>
  <cols>
    <col min="1" max="1" width="3.7109375" style="5" customWidth="1"/>
    <col min="2" max="2" width="22.28515625" style="4" customWidth="1"/>
    <col min="3" max="3" width="19.42578125" style="4" customWidth="1"/>
    <col min="4" max="4" width="21.5703125" style="4" customWidth="1"/>
    <col min="5" max="5" width="20.7109375" style="4" customWidth="1"/>
    <col min="6" max="16384" width="8.85546875" style="4"/>
  </cols>
  <sheetData>
    <row r="1" spans="1:5" ht="15" x14ac:dyDescent="0.25">
      <c r="B1" s="8" t="s">
        <v>73</v>
      </c>
      <c r="C1" s="8" t="s">
        <v>75</v>
      </c>
    </row>
    <row r="3" spans="1:5" ht="15" x14ac:dyDescent="0.25">
      <c r="B3" s="9" t="s">
        <v>19</v>
      </c>
    </row>
    <row r="4" spans="1:5" x14ac:dyDescent="0.2">
      <c r="A4" s="5" t="s">
        <v>0</v>
      </c>
      <c r="B4" s="10" t="s">
        <v>37</v>
      </c>
    </row>
    <row r="5" spans="1:5" s="11" customFormat="1" ht="18" customHeight="1" x14ac:dyDescent="0.25">
      <c r="B5" s="138" t="s">
        <v>20</v>
      </c>
      <c r="C5" s="138" t="s">
        <v>21</v>
      </c>
      <c r="D5" s="138" t="s">
        <v>22</v>
      </c>
      <c r="E5" s="139" t="s">
        <v>23</v>
      </c>
    </row>
    <row r="6" spans="1:5" ht="18" customHeight="1" x14ac:dyDescent="0.25">
      <c r="B6" s="20" t="s">
        <v>29</v>
      </c>
      <c r="C6" s="20"/>
      <c r="D6" s="20" t="s">
        <v>54</v>
      </c>
      <c r="E6" s="21">
        <v>1000</v>
      </c>
    </row>
    <row r="7" spans="1:5" ht="18" customHeight="1" x14ac:dyDescent="0.25">
      <c r="B7" s="20" t="s">
        <v>31</v>
      </c>
      <c r="C7" s="20" t="s">
        <v>55</v>
      </c>
      <c r="D7" s="20" t="s">
        <v>60</v>
      </c>
      <c r="E7" s="21">
        <v>1000</v>
      </c>
    </row>
    <row r="8" spans="1:5" ht="15" x14ac:dyDescent="0.25">
      <c r="B8" s="9"/>
    </row>
    <row r="9" spans="1:5" x14ac:dyDescent="0.2">
      <c r="A9" s="5" t="s">
        <v>1</v>
      </c>
      <c r="B9" s="10" t="s">
        <v>122</v>
      </c>
    </row>
    <row r="10" spans="1:5" ht="18" customHeight="1" x14ac:dyDescent="0.25">
      <c r="B10" s="153" t="s">
        <v>123</v>
      </c>
      <c r="C10" s="153"/>
      <c r="D10" s="153"/>
      <c r="E10" s="153"/>
    </row>
    <row r="11" spans="1:5" s="3" customFormat="1" ht="18" customHeight="1" x14ac:dyDescent="0.25">
      <c r="B11" s="155" t="s">
        <v>2</v>
      </c>
      <c r="C11" s="155"/>
      <c r="D11" s="140" t="s">
        <v>3</v>
      </c>
      <c r="E11" s="140" t="s">
        <v>4</v>
      </c>
    </row>
    <row r="12" spans="1:5" ht="18" customHeight="1" x14ac:dyDescent="0.25">
      <c r="B12" s="154" t="s">
        <v>24</v>
      </c>
      <c r="C12" s="154"/>
      <c r="D12" s="12">
        <v>250000</v>
      </c>
      <c r="E12" s="12"/>
    </row>
    <row r="13" spans="1:5" ht="18" customHeight="1" x14ac:dyDescent="0.25">
      <c r="B13" s="154" t="s">
        <v>25</v>
      </c>
      <c r="C13" s="154"/>
      <c r="D13" s="12">
        <v>16000</v>
      </c>
      <c r="E13" s="12"/>
    </row>
    <row r="14" spans="1:5" ht="18" customHeight="1" x14ac:dyDescent="0.25">
      <c r="B14" s="154" t="s">
        <v>26</v>
      </c>
      <c r="C14" s="154"/>
      <c r="D14" s="12">
        <v>45000</v>
      </c>
      <c r="E14" s="12"/>
    </row>
    <row r="15" spans="1:5" ht="18" customHeight="1" x14ac:dyDescent="0.25">
      <c r="B15" s="154" t="s">
        <v>27</v>
      </c>
      <c r="C15" s="154"/>
      <c r="D15" s="12">
        <v>25000</v>
      </c>
      <c r="E15" s="12"/>
    </row>
    <row r="16" spans="1:5" ht="18" customHeight="1" x14ac:dyDescent="0.25">
      <c r="B16" s="154" t="s">
        <v>71</v>
      </c>
      <c r="C16" s="154"/>
      <c r="D16" s="12">
        <v>66000</v>
      </c>
      <c r="E16" s="12"/>
    </row>
    <row r="17" spans="1:5" ht="18" customHeight="1" x14ac:dyDescent="0.25">
      <c r="B17" s="154" t="s">
        <v>28</v>
      </c>
      <c r="C17" s="154"/>
      <c r="D17" s="12">
        <v>1000</v>
      </c>
      <c r="E17" s="12"/>
    </row>
    <row r="18" spans="1:5" ht="18" customHeight="1" x14ac:dyDescent="0.25">
      <c r="B18" s="157" t="s">
        <v>29</v>
      </c>
      <c r="C18" s="158"/>
      <c r="D18" s="12"/>
      <c r="E18" s="24">
        <v>198100</v>
      </c>
    </row>
    <row r="19" spans="1:5" ht="18" customHeight="1" x14ac:dyDescent="0.25">
      <c r="B19" s="154" t="s">
        <v>30</v>
      </c>
      <c r="C19" s="154"/>
      <c r="D19" s="12"/>
      <c r="E19" s="12">
        <v>180000</v>
      </c>
    </row>
    <row r="20" spans="1:5" ht="18" customHeight="1" thickBot="1" x14ac:dyDescent="0.3">
      <c r="B20" s="154" t="s">
        <v>31</v>
      </c>
      <c r="C20" s="154"/>
      <c r="D20" s="17"/>
      <c r="E20" s="25">
        <v>24900</v>
      </c>
    </row>
    <row r="21" spans="1:5" ht="18" customHeight="1" x14ac:dyDescent="0.25">
      <c r="B21" s="154" t="s">
        <v>5</v>
      </c>
      <c r="C21" s="154"/>
      <c r="D21" s="23">
        <f>SUM(D12:D20)</f>
        <v>403000</v>
      </c>
      <c r="E21" s="23">
        <f>SUM(E12:E20)</f>
        <v>403000</v>
      </c>
    </row>
    <row r="23" spans="1:5" x14ac:dyDescent="0.25">
      <c r="A23" s="5" t="s">
        <v>6</v>
      </c>
      <c r="B23" s="2" t="s">
        <v>124</v>
      </c>
    </row>
    <row r="24" spans="1:5" x14ac:dyDescent="0.25">
      <c r="B24" s="2" t="s">
        <v>35</v>
      </c>
    </row>
    <row r="25" spans="1:5" ht="18" customHeight="1" x14ac:dyDescent="0.25">
      <c r="B25" s="60" t="s">
        <v>18</v>
      </c>
      <c r="C25" s="60" t="s">
        <v>14</v>
      </c>
      <c r="D25" s="60" t="s">
        <v>15</v>
      </c>
      <c r="E25" s="60" t="s">
        <v>16</v>
      </c>
    </row>
    <row r="26" spans="1:5" ht="18" customHeight="1" x14ac:dyDescent="0.25">
      <c r="B26" s="15" t="s">
        <v>32</v>
      </c>
      <c r="C26" s="15">
        <v>25156</v>
      </c>
      <c r="D26" s="12">
        <v>8000</v>
      </c>
      <c r="E26" s="13">
        <v>45306</v>
      </c>
    </row>
    <row r="27" spans="1:5" ht="18" customHeight="1" x14ac:dyDescent="0.25">
      <c r="B27" s="15" t="s">
        <v>33</v>
      </c>
      <c r="C27" s="15">
        <v>36985</v>
      </c>
      <c r="D27" s="12">
        <v>7500</v>
      </c>
      <c r="E27" s="13">
        <v>45322</v>
      </c>
    </row>
    <row r="28" spans="1:5" ht="18" customHeight="1" x14ac:dyDescent="0.25">
      <c r="B28" s="15" t="s">
        <v>34</v>
      </c>
      <c r="C28" s="15">
        <v>23485</v>
      </c>
      <c r="D28" s="12">
        <v>8400</v>
      </c>
      <c r="E28" s="13">
        <v>45306</v>
      </c>
    </row>
    <row r="29" spans="1:5" ht="18" customHeight="1" thickBot="1" x14ac:dyDescent="0.3">
      <c r="B29" s="26" t="s">
        <v>56</v>
      </c>
      <c r="C29" s="27" t="s">
        <v>57</v>
      </c>
      <c r="D29" s="28">
        <v>1000</v>
      </c>
      <c r="E29" s="29">
        <v>45306</v>
      </c>
    </row>
    <row r="30" spans="1:5" ht="18" customHeight="1" x14ac:dyDescent="0.25">
      <c r="B30" s="150" t="s">
        <v>17</v>
      </c>
      <c r="C30" s="152"/>
      <c r="D30" s="30">
        <f>SUM(D26:D29)</f>
        <v>24900</v>
      </c>
      <c r="E30" s="1"/>
    </row>
    <row r="33" spans="1:5" ht="15" x14ac:dyDescent="0.25">
      <c r="B33" s="9" t="s">
        <v>36</v>
      </c>
    </row>
    <row r="34" spans="1:5" x14ac:dyDescent="0.2">
      <c r="A34" s="5" t="s">
        <v>0</v>
      </c>
      <c r="B34" s="7" t="s">
        <v>38</v>
      </c>
    </row>
    <row r="35" spans="1:5" x14ac:dyDescent="0.2">
      <c r="B35" s="7" t="s">
        <v>125</v>
      </c>
    </row>
    <row r="36" spans="1:5" ht="18" customHeight="1" x14ac:dyDescent="0.25">
      <c r="A36" s="11"/>
      <c r="B36" s="138" t="s">
        <v>20</v>
      </c>
      <c r="C36" s="138" t="s">
        <v>21</v>
      </c>
      <c r="D36" s="138" t="s">
        <v>22</v>
      </c>
      <c r="E36" s="139" t="s">
        <v>23</v>
      </c>
    </row>
    <row r="37" spans="1:5" ht="18" customHeight="1" x14ac:dyDescent="0.25">
      <c r="B37" s="20" t="s">
        <v>27</v>
      </c>
      <c r="C37" s="20" t="s">
        <v>58</v>
      </c>
      <c r="D37" s="20" t="s">
        <v>59</v>
      </c>
      <c r="E37" s="21">
        <v>4000</v>
      </c>
    </row>
    <row r="38" spans="1:5" ht="18" customHeight="1" x14ac:dyDescent="0.25">
      <c r="B38" s="20" t="s">
        <v>29</v>
      </c>
      <c r="C38" s="20"/>
      <c r="D38" s="20" t="s">
        <v>59</v>
      </c>
      <c r="E38" s="21">
        <v>4000</v>
      </c>
    </row>
    <row r="39" spans="1:5" ht="18" customHeight="1" x14ac:dyDescent="0.25">
      <c r="B39" s="20" t="s">
        <v>29</v>
      </c>
      <c r="C39" s="20"/>
      <c r="D39" s="20" t="s">
        <v>54</v>
      </c>
      <c r="E39" s="21">
        <v>2000</v>
      </c>
    </row>
    <row r="40" spans="1:5" ht="18" customHeight="1" x14ac:dyDescent="0.25">
      <c r="B40" s="20" t="s">
        <v>26</v>
      </c>
      <c r="C40" s="20" t="s">
        <v>41</v>
      </c>
      <c r="D40" s="20" t="s">
        <v>54</v>
      </c>
      <c r="E40" s="21">
        <v>2000</v>
      </c>
    </row>
    <row r="41" spans="1:5" ht="18" customHeight="1" x14ac:dyDescent="0.25">
      <c r="B41" s="4" t="s">
        <v>61</v>
      </c>
      <c r="C41" s="2"/>
      <c r="D41" s="2"/>
      <c r="E41" s="31"/>
    </row>
    <row r="42" spans="1:5" ht="18" customHeight="1" x14ac:dyDescent="0.25">
      <c r="B42" s="32" t="s">
        <v>62</v>
      </c>
      <c r="C42" s="2"/>
      <c r="D42" s="2"/>
      <c r="E42" s="31"/>
    </row>
    <row r="44" spans="1:5" x14ac:dyDescent="0.2">
      <c r="A44" s="5" t="s">
        <v>1</v>
      </c>
      <c r="B44" s="10" t="s">
        <v>126</v>
      </c>
    </row>
    <row r="45" spans="1:5" ht="18" customHeight="1" x14ac:dyDescent="0.25">
      <c r="B45" s="153" t="s">
        <v>127</v>
      </c>
      <c r="C45" s="153"/>
      <c r="D45" s="153"/>
      <c r="E45" s="153"/>
    </row>
    <row r="46" spans="1:5" ht="18" customHeight="1" x14ac:dyDescent="0.25">
      <c r="A46" s="3"/>
      <c r="B46" s="159" t="s">
        <v>2</v>
      </c>
      <c r="C46" s="159"/>
      <c r="D46" s="6" t="s">
        <v>3</v>
      </c>
      <c r="E46" s="6" t="s">
        <v>4</v>
      </c>
    </row>
    <row r="47" spans="1:5" ht="18" customHeight="1" x14ac:dyDescent="0.25">
      <c r="B47" s="154" t="s">
        <v>24</v>
      </c>
      <c r="C47" s="154"/>
      <c r="D47" s="12">
        <v>250000</v>
      </c>
      <c r="E47" s="12"/>
    </row>
    <row r="48" spans="1:5" ht="18" customHeight="1" x14ac:dyDescent="0.25">
      <c r="B48" s="154" t="s">
        <v>25</v>
      </c>
      <c r="C48" s="154"/>
      <c r="D48" s="12">
        <v>16000</v>
      </c>
      <c r="E48" s="12"/>
    </row>
    <row r="49" spans="1:5" ht="18" customHeight="1" x14ac:dyDescent="0.25">
      <c r="B49" s="154" t="s">
        <v>26</v>
      </c>
      <c r="C49" s="154"/>
      <c r="D49" s="24">
        <v>43000</v>
      </c>
      <c r="E49" s="12"/>
    </row>
    <row r="50" spans="1:5" ht="18" customHeight="1" x14ac:dyDescent="0.25">
      <c r="B50" s="154" t="s">
        <v>27</v>
      </c>
      <c r="C50" s="154"/>
      <c r="D50" s="24">
        <v>29000</v>
      </c>
      <c r="E50" s="12"/>
    </row>
    <row r="51" spans="1:5" ht="18" customHeight="1" x14ac:dyDescent="0.25">
      <c r="B51" s="154" t="s">
        <v>71</v>
      </c>
      <c r="C51" s="154"/>
      <c r="D51" s="12">
        <v>66000</v>
      </c>
      <c r="E51" s="12"/>
    </row>
    <row r="52" spans="1:5" ht="18" customHeight="1" x14ac:dyDescent="0.25">
      <c r="B52" s="154" t="s">
        <v>28</v>
      </c>
      <c r="C52" s="154"/>
      <c r="D52" s="12">
        <v>1000</v>
      </c>
      <c r="E52" s="12"/>
    </row>
    <row r="53" spans="1:5" ht="18" customHeight="1" x14ac:dyDescent="0.25">
      <c r="B53" s="154" t="s">
        <v>29</v>
      </c>
      <c r="C53" s="154"/>
      <c r="D53" s="12"/>
      <c r="E53" s="24">
        <v>200100</v>
      </c>
    </row>
    <row r="54" spans="1:5" ht="18" customHeight="1" x14ac:dyDescent="0.25">
      <c r="B54" s="154" t="s">
        <v>30</v>
      </c>
      <c r="C54" s="154"/>
      <c r="D54" s="12"/>
      <c r="E54" s="12">
        <v>180000</v>
      </c>
    </row>
    <row r="55" spans="1:5" ht="18" customHeight="1" thickBot="1" x14ac:dyDescent="0.3">
      <c r="B55" s="154" t="s">
        <v>31</v>
      </c>
      <c r="C55" s="154"/>
      <c r="D55" s="22"/>
      <c r="E55" s="33">
        <v>24900</v>
      </c>
    </row>
    <row r="56" spans="1:5" ht="18" customHeight="1" x14ac:dyDescent="0.25">
      <c r="B56" s="154" t="s">
        <v>5</v>
      </c>
      <c r="C56" s="154"/>
      <c r="D56" s="23">
        <f>SUM(D47:D55)</f>
        <v>405000</v>
      </c>
      <c r="E56" s="23">
        <f>SUM(E47:E55)</f>
        <v>405000</v>
      </c>
    </row>
    <row r="58" spans="1:5" x14ac:dyDescent="0.25">
      <c r="A58" s="5" t="s">
        <v>6</v>
      </c>
      <c r="B58" s="2" t="s">
        <v>128</v>
      </c>
    </row>
    <row r="59" spans="1:5" x14ac:dyDescent="0.25">
      <c r="B59" s="2" t="s">
        <v>35</v>
      </c>
    </row>
    <row r="60" spans="1:5" ht="18" customHeight="1" x14ac:dyDescent="0.25">
      <c r="B60" s="141" t="s">
        <v>13</v>
      </c>
      <c r="C60" s="141" t="s">
        <v>14</v>
      </c>
      <c r="D60" s="141" t="s">
        <v>15</v>
      </c>
      <c r="E60" s="142" t="s">
        <v>16</v>
      </c>
    </row>
    <row r="61" spans="1:5" ht="18" customHeight="1" x14ac:dyDescent="0.25">
      <c r="B61" s="15" t="s">
        <v>39</v>
      </c>
      <c r="C61" s="16" t="s">
        <v>155</v>
      </c>
      <c r="D61" s="12">
        <v>18000</v>
      </c>
      <c r="E61" s="13">
        <v>45306</v>
      </c>
    </row>
    <row r="62" spans="1:5" s="39" customFormat="1" ht="18" customHeight="1" x14ac:dyDescent="0.25">
      <c r="A62" s="35"/>
      <c r="B62" s="36" t="s">
        <v>63</v>
      </c>
      <c r="C62" s="37" t="s">
        <v>129</v>
      </c>
      <c r="D62" s="24">
        <v>4000</v>
      </c>
      <c r="E62" s="38">
        <v>45328</v>
      </c>
    </row>
    <row r="63" spans="1:5" ht="18" customHeight="1" thickBot="1" x14ac:dyDescent="0.3">
      <c r="B63" s="15" t="s">
        <v>40</v>
      </c>
      <c r="C63" s="16" t="s">
        <v>156</v>
      </c>
      <c r="D63" s="12">
        <v>7000</v>
      </c>
      <c r="E63" s="13">
        <v>45322</v>
      </c>
    </row>
    <row r="64" spans="1:5" ht="18" customHeight="1" x14ac:dyDescent="0.25">
      <c r="B64" s="150" t="s">
        <v>17</v>
      </c>
      <c r="C64" s="152"/>
      <c r="D64" s="30">
        <f>SUM(D61:D63)</f>
        <v>29000</v>
      </c>
      <c r="E64" s="1"/>
    </row>
    <row r="66" spans="1:5" x14ac:dyDescent="0.25">
      <c r="A66" s="5" t="s">
        <v>7</v>
      </c>
      <c r="B66" s="2" t="s">
        <v>74</v>
      </c>
    </row>
    <row r="67" spans="1:5" x14ac:dyDescent="0.25">
      <c r="B67" s="2" t="s">
        <v>130</v>
      </c>
    </row>
    <row r="68" spans="1:5" ht="18" customHeight="1" thickBot="1" x14ac:dyDescent="0.3">
      <c r="B68" s="141" t="s">
        <v>8</v>
      </c>
      <c r="C68" s="60" t="s">
        <v>9</v>
      </c>
      <c r="D68" s="60" t="s">
        <v>10</v>
      </c>
      <c r="E68" s="60" t="s">
        <v>11</v>
      </c>
    </row>
    <row r="69" spans="1:5" ht="18" customHeight="1" x14ac:dyDescent="0.25">
      <c r="B69" s="15" t="s">
        <v>41</v>
      </c>
      <c r="C69" s="37">
        <v>70</v>
      </c>
      <c r="D69" s="12">
        <v>200</v>
      </c>
      <c r="E69" s="30">
        <f>C69*D69</f>
        <v>14000</v>
      </c>
    </row>
    <row r="70" spans="1:5" ht="18" customHeight="1" x14ac:dyDescent="0.25">
      <c r="B70" s="15" t="s">
        <v>42</v>
      </c>
      <c r="C70" s="16">
        <v>60</v>
      </c>
      <c r="D70" s="12">
        <v>250</v>
      </c>
      <c r="E70" s="12">
        <f>C70*D70</f>
        <v>15000</v>
      </c>
    </row>
    <row r="71" spans="1:5" ht="18" customHeight="1" thickBot="1" x14ac:dyDescent="0.3">
      <c r="B71" s="15" t="s">
        <v>43</v>
      </c>
      <c r="C71" s="16">
        <v>40</v>
      </c>
      <c r="D71" s="12">
        <v>350</v>
      </c>
      <c r="E71" s="17">
        <f>C71*D71</f>
        <v>14000</v>
      </c>
    </row>
    <row r="72" spans="1:5" ht="18" customHeight="1" x14ac:dyDescent="0.25">
      <c r="B72" s="150" t="s">
        <v>12</v>
      </c>
      <c r="C72" s="151"/>
      <c r="D72" s="152"/>
      <c r="E72" s="30">
        <f>SUM(E69:E71)</f>
        <v>43000</v>
      </c>
    </row>
    <row r="75" spans="1:5" ht="15" x14ac:dyDescent="0.25">
      <c r="B75" s="9" t="s">
        <v>44</v>
      </c>
    </row>
    <row r="76" spans="1:5" x14ac:dyDescent="0.25">
      <c r="A76" s="5" t="s">
        <v>0</v>
      </c>
      <c r="B76" s="2" t="s">
        <v>45</v>
      </c>
    </row>
    <row r="77" spans="1:5" x14ac:dyDescent="0.2">
      <c r="B77" s="7" t="s">
        <v>46</v>
      </c>
    </row>
    <row r="78" spans="1:5" ht="18" customHeight="1" thickBot="1" x14ac:dyDescent="0.3">
      <c r="A78" s="11"/>
      <c r="B78" s="138" t="s">
        <v>20</v>
      </c>
      <c r="C78" s="138" t="s">
        <v>21</v>
      </c>
      <c r="D78" s="138" t="s">
        <v>22</v>
      </c>
      <c r="E78" s="139" t="s">
        <v>23</v>
      </c>
    </row>
    <row r="79" spans="1:5" ht="18" customHeight="1" thickBot="1" x14ac:dyDescent="0.3">
      <c r="B79" s="40" t="s">
        <v>28</v>
      </c>
      <c r="C79" s="41"/>
      <c r="D79" s="41" t="s">
        <v>60</v>
      </c>
      <c r="E79" s="42">
        <v>18600</v>
      </c>
    </row>
    <row r="80" spans="1:5" ht="18" customHeight="1" thickBot="1" x14ac:dyDescent="0.3">
      <c r="B80" s="43" t="s">
        <v>29</v>
      </c>
      <c r="C80" s="44"/>
      <c r="D80" s="44" t="s">
        <v>60</v>
      </c>
      <c r="E80" s="45">
        <v>18600</v>
      </c>
    </row>
    <row r="81" spans="1:5" ht="18" customHeight="1" thickBot="1" x14ac:dyDescent="0.3">
      <c r="B81" s="43" t="s">
        <v>29</v>
      </c>
      <c r="C81" s="44"/>
      <c r="D81" s="44" t="s">
        <v>54</v>
      </c>
      <c r="E81" s="45">
        <v>9300</v>
      </c>
    </row>
    <row r="82" spans="1:5" ht="18" customHeight="1" thickBot="1" x14ac:dyDescent="0.3">
      <c r="B82" s="43" t="s">
        <v>26</v>
      </c>
      <c r="C82" s="44" t="s">
        <v>41</v>
      </c>
      <c r="D82" s="44" t="s">
        <v>54</v>
      </c>
      <c r="E82" s="45">
        <v>2800</v>
      </c>
    </row>
    <row r="83" spans="1:5" ht="18" customHeight="1" thickBot="1" x14ac:dyDescent="0.3">
      <c r="B83" s="43" t="s">
        <v>26</v>
      </c>
      <c r="C83" s="44" t="s">
        <v>42</v>
      </c>
      <c r="D83" s="44" t="s">
        <v>54</v>
      </c>
      <c r="E83" s="45">
        <v>3000</v>
      </c>
    </row>
    <row r="84" spans="1:5" ht="18" customHeight="1" thickBot="1" x14ac:dyDescent="0.3">
      <c r="B84" s="43" t="s">
        <v>26</v>
      </c>
      <c r="C84" s="44" t="s">
        <v>43</v>
      </c>
      <c r="D84" s="44" t="s">
        <v>54</v>
      </c>
      <c r="E84" s="45">
        <v>3500</v>
      </c>
    </row>
    <row r="87" spans="1:5" x14ac:dyDescent="0.2">
      <c r="A87" s="5" t="s">
        <v>1</v>
      </c>
      <c r="B87" s="10" t="s">
        <v>131</v>
      </c>
    </row>
    <row r="88" spans="1:5" ht="18" customHeight="1" x14ac:dyDescent="0.25">
      <c r="B88" s="153" t="s">
        <v>132</v>
      </c>
      <c r="C88" s="153"/>
      <c r="D88" s="153"/>
      <c r="E88" s="153"/>
    </row>
    <row r="89" spans="1:5" ht="18" customHeight="1" x14ac:dyDescent="0.25">
      <c r="A89" s="3"/>
      <c r="B89" s="155" t="s">
        <v>2</v>
      </c>
      <c r="C89" s="155"/>
      <c r="D89" s="140" t="s">
        <v>3</v>
      </c>
      <c r="E89" s="140" t="s">
        <v>4</v>
      </c>
    </row>
    <row r="90" spans="1:5" ht="18" customHeight="1" x14ac:dyDescent="0.25">
      <c r="B90" s="154" t="s">
        <v>24</v>
      </c>
      <c r="C90" s="154"/>
      <c r="D90" s="12">
        <v>250000</v>
      </c>
      <c r="E90" s="12"/>
    </row>
    <row r="91" spans="1:5" ht="18" customHeight="1" x14ac:dyDescent="0.25">
      <c r="B91" s="154" t="s">
        <v>25</v>
      </c>
      <c r="C91" s="154"/>
      <c r="D91" s="12">
        <v>16000</v>
      </c>
      <c r="E91" s="12"/>
    </row>
    <row r="92" spans="1:5" ht="18" customHeight="1" x14ac:dyDescent="0.25">
      <c r="B92" s="154" t="s">
        <v>26</v>
      </c>
      <c r="C92" s="154"/>
      <c r="D92" s="24">
        <v>33700</v>
      </c>
      <c r="E92" s="12"/>
    </row>
    <row r="93" spans="1:5" ht="18" customHeight="1" x14ac:dyDescent="0.25">
      <c r="B93" s="154" t="s">
        <v>27</v>
      </c>
      <c r="C93" s="154"/>
      <c r="D93" s="21">
        <v>29000</v>
      </c>
      <c r="E93" s="12"/>
    </row>
    <row r="94" spans="1:5" ht="18" customHeight="1" x14ac:dyDescent="0.25">
      <c r="B94" s="154" t="s">
        <v>71</v>
      </c>
      <c r="C94" s="154"/>
      <c r="D94" s="12">
        <v>66000</v>
      </c>
      <c r="E94" s="12"/>
    </row>
    <row r="95" spans="1:5" ht="18" customHeight="1" x14ac:dyDescent="0.25">
      <c r="B95" s="154" t="s">
        <v>28</v>
      </c>
      <c r="C95" s="154"/>
      <c r="D95" s="24">
        <v>19600</v>
      </c>
      <c r="E95" s="12"/>
    </row>
    <row r="96" spans="1:5" ht="18" customHeight="1" x14ac:dyDescent="0.25">
      <c r="B96" s="154" t="s">
        <v>29</v>
      </c>
      <c r="C96" s="154"/>
      <c r="D96" s="12"/>
      <c r="E96" s="24">
        <v>209400</v>
      </c>
    </row>
    <row r="97" spans="1:7" ht="18" customHeight="1" x14ac:dyDescent="0.25">
      <c r="B97" s="154" t="s">
        <v>30</v>
      </c>
      <c r="C97" s="154"/>
      <c r="D97" s="12"/>
      <c r="E97" s="12">
        <v>180000</v>
      </c>
    </row>
    <row r="98" spans="1:7" ht="18" customHeight="1" thickBot="1" x14ac:dyDescent="0.3">
      <c r="B98" s="154" t="s">
        <v>31</v>
      </c>
      <c r="C98" s="154"/>
      <c r="D98" s="22"/>
      <c r="E98" s="33">
        <v>24900</v>
      </c>
    </row>
    <row r="99" spans="1:7" ht="18" customHeight="1" x14ac:dyDescent="0.25">
      <c r="B99" s="154" t="s">
        <v>5</v>
      </c>
      <c r="C99" s="154"/>
      <c r="D99" s="23">
        <f>SUM(D90:D98)</f>
        <v>414300</v>
      </c>
      <c r="E99" s="23">
        <f>SUM(E90:E98)</f>
        <v>414300</v>
      </c>
    </row>
    <row r="101" spans="1:7" x14ac:dyDescent="0.25">
      <c r="A101" s="5" t="s">
        <v>6</v>
      </c>
      <c r="B101" s="2" t="s">
        <v>74</v>
      </c>
    </row>
    <row r="102" spans="1:7" x14ac:dyDescent="0.25">
      <c r="B102" s="2" t="s">
        <v>133</v>
      </c>
    </row>
    <row r="103" spans="1:7" ht="18" customHeight="1" x14ac:dyDescent="0.25">
      <c r="B103" s="141" t="s">
        <v>8</v>
      </c>
      <c r="C103" s="60" t="s">
        <v>9</v>
      </c>
      <c r="D103" s="60" t="s">
        <v>10</v>
      </c>
      <c r="E103" s="60" t="s">
        <v>11</v>
      </c>
    </row>
    <row r="104" spans="1:7" ht="18" customHeight="1" x14ac:dyDescent="0.25">
      <c r="B104" s="15" t="s">
        <v>41</v>
      </c>
      <c r="C104" s="37">
        <v>56</v>
      </c>
      <c r="D104" s="12">
        <v>200</v>
      </c>
      <c r="E104" s="24">
        <f>C104*D104</f>
        <v>11200</v>
      </c>
    </row>
    <row r="105" spans="1:7" ht="18" customHeight="1" x14ac:dyDescent="0.25">
      <c r="B105" s="15" t="s">
        <v>42</v>
      </c>
      <c r="C105" s="37">
        <v>48</v>
      </c>
      <c r="D105" s="12">
        <v>250</v>
      </c>
      <c r="E105" s="24">
        <f t="shared" ref="E105:E106" si="0">C105*D105</f>
        <v>12000</v>
      </c>
      <c r="G105" s="34"/>
    </row>
    <row r="106" spans="1:7" ht="18" customHeight="1" thickBot="1" x14ac:dyDescent="0.3">
      <c r="B106" s="15" t="s">
        <v>43</v>
      </c>
      <c r="C106" s="37">
        <v>30</v>
      </c>
      <c r="D106" s="12">
        <v>350</v>
      </c>
      <c r="E106" s="24">
        <f t="shared" si="0"/>
        <v>10500</v>
      </c>
    </row>
    <row r="107" spans="1:7" ht="18" customHeight="1" x14ac:dyDescent="0.25">
      <c r="B107" s="150" t="s">
        <v>12</v>
      </c>
      <c r="C107" s="151"/>
      <c r="D107" s="152"/>
      <c r="E107" s="30">
        <f>SUM(E104:E106)</f>
        <v>33700</v>
      </c>
    </row>
    <row r="110" spans="1:7" ht="15" x14ac:dyDescent="0.25">
      <c r="B110" s="9" t="s">
        <v>47</v>
      </c>
    </row>
    <row r="111" spans="1:7" x14ac:dyDescent="0.25">
      <c r="A111" s="5" t="s">
        <v>0</v>
      </c>
      <c r="B111" s="2" t="s">
        <v>48</v>
      </c>
    </row>
    <row r="112" spans="1:7" x14ac:dyDescent="0.2">
      <c r="B112" s="10" t="s">
        <v>134</v>
      </c>
    </row>
    <row r="113" spans="1:5" ht="18" customHeight="1" thickBot="1" x14ac:dyDescent="0.3">
      <c r="A113" s="11"/>
      <c r="B113" s="138" t="s">
        <v>20</v>
      </c>
      <c r="C113" s="138" t="s">
        <v>21</v>
      </c>
      <c r="D113" s="138" t="s">
        <v>22</v>
      </c>
      <c r="E113" s="139" t="s">
        <v>23</v>
      </c>
    </row>
    <row r="114" spans="1:5" ht="18" customHeight="1" thickBot="1" x14ac:dyDescent="0.3">
      <c r="B114" s="40" t="s">
        <v>27</v>
      </c>
      <c r="C114" s="41" t="s">
        <v>58</v>
      </c>
      <c r="D114" s="41" t="s">
        <v>54</v>
      </c>
      <c r="E114" s="42">
        <v>18000</v>
      </c>
    </row>
    <row r="115" spans="1:5" ht="18" customHeight="1" thickBot="1" x14ac:dyDescent="0.3">
      <c r="B115" s="43" t="s">
        <v>31</v>
      </c>
      <c r="C115" s="44" t="s">
        <v>64</v>
      </c>
      <c r="D115" s="44" t="s">
        <v>54</v>
      </c>
      <c r="E115" s="45">
        <v>8000</v>
      </c>
    </row>
    <row r="116" spans="1:5" ht="18" customHeight="1" thickBot="1" x14ac:dyDescent="0.3">
      <c r="B116" s="43" t="s">
        <v>31</v>
      </c>
      <c r="C116" s="44" t="s">
        <v>34</v>
      </c>
      <c r="D116" s="44" t="s">
        <v>54</v>
      </c>
      <c r="E116" s="45">
        <v>8400</v>
      </c>
    </row>
    <row r="117" spans="1:5" ht="18" customHeight="1" thickBot="1" x14ac:dyDescent="0.3">
      <c r="B117" s="43" t="s">
        <v>31</v>
      </c>
      <c r="C117" s="44" t="s">
        <v>55</v>
      </c>
      <c r="D117" s="44" t="s">
        <v>54</v>
      </c>
      <c r="E117" s="45">
        <v>1000</v>
      </c>
    </row>
    <row r="118" spans="1:5" ht="18" customHeight="1" thickBot="1" x14ac:dyDescent="0.3">
      <c r="B118" s="43" t="s">
        <v>28</v>
      </c>
      <c r="C118" s="44"/>
      <c r="D118" s="44" t="s">
        <v>54</v>
      </c>
      <c r="E118" s="45">
        <v>18500</v>
      </c>
    </row>
    <row r="119" spans="1:5" ht="18" customHeight="1" thickBot="1" x14ac:dyDescent="0.3">
      <c r="B119" s="43" t="s">
        <v>71</v>
      </c>
      <c r="C119" s="44"/>
      <c r="D119" s="44" t="s">
        <v>60</v>
      </c>
      <c r="E119" s="45">
        <v>19100</v>
      </c>
    </row>
    <row r="120" spans="1:5" ht="18" customHeight="1" x14ac:dyDescent="0.25">
      <c r="B120" s="48" t="s">
        <v>72</v>
      </c>
      <c r="C120" s="46"/>
      <c r="D120" s="46"/>
      <c r="E120" s="47"/>
    </row>
    <row r="121" spans="1:5" ht="18" customHeight="1" x14ac:dyDescent="0.25">
      <c r="B121" s="48" t="s">
        <v>65</v>
      </c>
      <c r="C121" s="46"/>
      <c r="D121" s="46"/>
      <c r="E121" s="47"/>
    </row>
    <row r="122" spans="1:5" ht="18" customHeight="1" x14ac:dyDescent="0.25">
      <c r="B122" s="48"/>
      <c r="C122" s="46"/>
      <c r="D122" s="46"/>
      <c r="E122" s="47"/>
    </row>
    <row r="123" spans="1:5" x14ac:dyDescent="0.2">
      <c r="A123" s="5" t="s">
        <v>1</v>
      </c>
      <c r="B123" s="10" t="s">
        <v>135</v>
      </c>
    </row>
    <row r="124" spans="1:5" ht="18" customHeight="1" x14ac:dyDescent="0.25">
      <c r="B124" s="153" t="s">
        <v>136</v>
      </c>
      <c r="C124" s="153"/>
      <c r="D124" s="153"/>
      <c r="E124" s="153"/>
    </row>
    <row r="125" spans="1:5" ht="18" customHeight="1" x14ac:dyDescent="0.25">
      <c r="A125" s="3"/>
      <c r="B125" s="155" t="s">
        <v>2</v>
      </c>
      <c r="C125" s="155"/>
      <c r="D125" s="140" t="s">
        <v>3</v>
      </c>
      <c r="E125" s="140" t="s">
        <v>4</v>
      </c>
    </row>
    <row r="126" spans="1:5" ht="18" customHeight="1" x14ac:dyDescent="0.25">
      <c r="B126" s="154" t="s">
        <v>24</v>
      </c>
      <c r="C126" s="154"/>
      <c r="D126" s="12">
        <v>250000</v>
      </c>
      <c r="E126" s="12"/>
    </row>
    <row r="127" spans="1:5" ht="18" customHeight="1" x14ac:dyDescent="0.25">
      <c r="B127" s="154" t="s">
        <v>25</v>
      </c>
      <c r="C127" s="154"/>
      <c r="D127" s="12">
        <v>16000</v>
      </c>
      <c r="E127" s="12"/>
    </row>
    <row r="128" spans="1:5" ht="18" customHeight="1" x14ac:dyDescent="0.25">
      <c r="B128" s="154" t="s">
        <v>26</v>
      </c>
      <c r="C128" s="154"/>
      <c r="D128" s="21">
        <v>33700</v>
      </c>
      <c r="E128" s="12"/>
    </row>
    <row r="129" spans="1:5" ht="18" customHeight="1" x14ac:dyDescent="0.25">
      <c r="B129" s="154" t="s">
        <v>27</v>
      </c>
      <c r="C129" s="154"/>
      <c r="D129" s="24">
        <v>11000</v>
      </c>
      <c r="E129" s="12"/>
    </row>
    <row r="130" spans="1:5" ht="18" customHeight="1" x14ac:dyDescent="0.25">
      <c r="B130" s="154" t="s">
        <v>71</v>
      </c>
      <c r="C130" s="154"/>
      <c r="D130" s="24">
        <v>85100</v>
      </c>
      <c r="E130" s="12"/>
    </row>
    <row r="131" spans="1:5" ht="18" customHeight="1" x14ac:dyDescent="0.25">
      <c r="B131" s="154" t="s">
        <v>28</v>
      </c>
      <c r="C131" s="154"/>
      <c r="D131" s="24">
        <v>1100</v>
      </c>
      <c r="E131" s="12"/>
    </row>
    <row r="132" spans="1:5" ht="18" customHeight="1" x14ac:dyDescent="0.25">
      <c r="B132" s="154" t="s">
        <v>29</v>
      </c>
      <c r="C132" s="154"/>
      <c r="D132" s="12"/>
      <c r="E132" s="21">
        <v>209400</v>
      </c>
    </row>
    <row r="133" spans="1:5" ht="18" customHeight="1" x14ac:dyDescent="0.25">
      <c r="B133" s="154" t="s">
        <v>30</v>
      </c>
      <c r="C133" s="154"/>
      <c r="D133" s="12"/>
      <c r="E133" s="12">
        <v>180000</v>
      </c>
    </row>
    <row r="134" spans="1:5" ht="18" customHeight="1" thickBot="1" x14ac:dyDescent="0.3">
      <c r="B134" s="154" t="s">
        <v>31</v>
      </c>
      <c r="C134" s="154"/>
      <c r="D134" s="22"/>
      <c r="E134" s="24">
        <v>7500</v>
      </c>
    </row>
    <row r="135" spans="1:5" ht="18" customHeight="1" x14ac:dyDescent="0.25">
      <c r="B135" s="154" t="s">
        <v>5</v>
      </c>
      <c r="C135" s="154"/>
      <c r="D135" s="23">
        <f>SUM(D126:D134)</f>
        <v>396900</v>
      </c>
      <c r="E135" s="23">
        <f>SUM(E126:E134)</f>
        <v>396900</v>
      </c>
    </row>
    <row r="137" spans="1:5" x14ac:dyDescent="0.25">
      <c r="A137" s="5" t="s">
        <v>6</v>
      </c>
      <c r="B137" s="2" t="s">
        <v>137</v>
      </c>
    </row>
    <row r="138" spans="1:5" x14ac:dyDescent="0.25">
      <c r="B138" s="2" t="s">
        <v>35</v>
      </c>
    </row>
    <row r="139" spans="1:5" ht="18" customHeight="1" x14ac:dyDescent="0.25">
      <c r="B139" s="141" t="s">
        <v>13</v>
      </c>
      <c r="C139" s="60" t="s">
        <v>14</v>
      </c>
      <c r="D139" s="60" t="s">
        <v>15</v>
      </c>
      <c r="E139" s="60" t="s">
        <v>16</v>
      </c>
    </row>
    <row r="140" spans="1:5" ht="18" customHeight="1" x14ac:dyDescent="0.25">
      <c r="B140" s="19" t="s">
        <v>39</v>
      </c>
      <c r="C140" s="49" t="s">
        <v>129</v>
      </c>
      <c r="D140" s="50">
        <v>4000</v>
      </c>
      <c r="E140" s="51">
        <v>45328</v>
      </c>
    </row>
    <row r="141" spans="1:5" ht="18" customHeight="1" thickBot="1" x14ac:dyDescent="0.3">
      <c r="B141" s="15" t="s">
        <v>66</v>
      </c>
      <c r="C141" s="16" t="s">
        <v>156</v>
      </c>
      <c r="D141" s="52">
        <v>7000</v>
      </c>
      <c r="E141" s="53">
        <v>45322</v>
      </c>
    </row>
    <row r="142" spans="1:5" ht="18" customHeight="1" x14ac:dyDescent="0.25">
      <c r="B142" s="156" t="s">
        <v>17</v>
      </c>
      <c r="C142" s="156"/>
      <c r="D142" s="30">
        <f>SUM(D140:D141)</f>
        <v>11000</v>
      </c>
      <c r="E142" s="1"/>
    </row>
    <row r="144" spans="1:5" x14ac:dyDescent="0.25">
      <c r="A144" s="5" t="s">
        <v>7</v>
      </c>
      <c r="B144" s="2" t="s">
        <v>138</v>
      </c>
    </row>
    <row r="145" spans="1:5" x14ac:dyDescent="0.25">
      <c r="B145" s="2" t="s">
        <v>35</v>
      </c>
    </row>
    <row r="146" spans="1:5" ht="18" customHeight="1" x14ac:dyDescent="0.25">
      <c r="B146" s="141" t="s">
        <v>18</v>
      </c>
      <c r="C146" s="60" t="s">
        <v>14</v>
      </c>
      <c r="D146" s="60" t="s">
        <v>15</v>
      </c>
      <c r="E146" s="60" t="s">
        <v>16</v>
      </c>
    </row>
    <row r="147" spans="1:5" ht="18" customHeight="1" thickBot="1" x14ac:dyDescent="0.3">
      <c r="B147" s="15" t="s">
        <v>33</v>
      </c>
      <c r="C147" s="16">
        <v>36985</v>
      </c>
      <c r="D147" s="50">
        <v>7500</v>
      </c>
      <c r="E147" s="53">
        <v>45322</v>
      </c>
    </row>
    <row r="148" spans="1:5" ht="18" customHeight="1" x14ac:dyDescent="0.25">
      <c r="B148" s="156" t="s">
        <v>17</v>
      </c>
      <c r="C148" s="156"/>
      <c r="D148" s="30">
        <f>SUM(D147:D147)</f>
        <v>7500</v>
      </c>
      <c r="E148" s="143"/>
    </row>
    <row r="151" spans="1:5" ht="15" x14ac:dyDescent="0.25">
      <c r="B151" s="9" t="s">
        <v>49</v>
      </c>
    </row>
    <row r="152" spans="1:5" x14ac:dyDescent="0.25">
      <c r="A152" s="5" t="s">
        <v>0</v>
      </c>
      <c r="B152" s="2" t="s">
        <v>139</v>
      </c>
    </row>
    <row r="153" spans="1:5" ht="18" customHeight="1" x14ac:dyDescent="0.25">
      <c r="A153" s="11"/>
      <c r="B153" s="144" t="s">
        <v>20</v>
      </c>
      <c r="C153" s="144" t="s">
        <v>21</v>
      </c>
      <c r="D153" s="144" t="s">
        <v>22</v>
      </c>
      <c r="E153" s="145" t="s">
        <v>23</v>
      </c>
    </row>
    <row r="154" spans="1:5" ht="18" customHeight="1" x14ac:dyDescent="0.25">
      <c r="B154" s="19" t="s">
        <v>31</v>
      </c>
      <c r="C154" s="19" t="s">
        <v>64</v>
      </c>
      <c r="D154" s="19" t="s">
        <v>60</v>
      </c>
      <c r="E154" s="54">
        <v>2400</v>
      </c>
    </row>
    <row r="155" spans="1:5" ht="18" customHeight="1" x14ac:dyDescent="0.25">
      <c r="B155" s="19" t="s">
        <v>26</v>
      </c>
      <c r="C155" s="19" t="s">
        <v>41</v>
      </c>
      <c r="D155" s="19" t="s">
        <v>60</v>
      </c>
      <c r="E155" s="54">
        <v>2400</v>
      </c>
    </row>
    <row r="156" spans="1:5" ht="18" customHeight="1" x14ac:dyDescent="0.25">
      <c r="B156" s="46"/>
      <c r="C156" s="46"/>
      <c r="D156" s="46"/>
      <c r="E156" s="47"/>
    </row>
    <row r="158" spans="1:5" x14ac:dyDescent="0.2">
      <c r="A158" s="5" t="s">
        <v>1</v>
      </c>
      <c r="B158" s="10" t="s">
        <v>140</v>
      </c>
    </row>
    <row r="159" spans="1:5" ht="18" customHeight="1" x14ac:dyDescent="0.25">
      <c r="B159" s="153" t="s">
        <v>141</v>
      </c>
      <c r="C159" s="153"/>
      <c r="D159" s="153"/>
      <c r="E159" s="153"/>
    </row>
    <row r="160" spans="1:5" ht="18" customHeight="1" x14ac:dyDescent="0.25">
      <c r="A160" s="3"/>
      <c r="B160" s="155" t="s">
        <v>2</v>
      </c>
      <c r="C160" s="155"/>
      <c r="D160" s="140" t="s">
        <v>3</v>
      </c>
      <c r="E160" s="140" t="s">
        <v>4</v>
      </c>
    </row>
    <row r="161" spans="1:5" ht="18" customHeight="1" x14ac:dyDescent="0.25">
      <c r="B161" s="154" t="s">
        <v>24</v>
      </c>
      <c r="C161" s="154"/>
      <c r="D161" s="12">
        <v>250000</v>
      </c>
      <c r="E161" s="12"/>
    </row>
    <row r="162" spans="1:5" ht="18" customHeight="1" x14ac:dyDescent="0.25">
      <c r="B162" s="154" t="s">
        <v>25</v>
      </c>
      <c r="C162" s="154"/>
      <c r="D162" s="12">
        <v>16000</v>
      </c>
      <c r="E162" s="12"/>
    </row>
    <row r="163" spans="1:5" ht="18" customHeight="1" x14ac:dyDescent="0.25">
      <c r="B163" s="154" t="s">
        <v>26</v>
      </c>
      <c r="C163" s="154"/>
      <c r="D163" s="24">
        <v>36100</v>
      </c>
      <c r="E163" s="12"/>
    </row>
    <row r="164" spans="1:5" ht="18" customHeight="1" x14ac:dyDescent="0.25">
      <c r="B164" s="154" t="s">
        <v>27</v>
      </c>
      <c r="C164" s="154"/>
      <c r="D164" s="21">
        <v>11000</v>
      </c>
      <c r="E164" s="12"/>
    </row>
    <row r="165" spans="1:5" ht="18" customHeight="1" x14ac:dyDescent="0.25">
      <c r="B165" s="154" t="s">
        <v>71</v>
      </c>
      <c r="C165" s="154"/>
      <c r="D165" s="21">
        <v>85100</v>
      </c>
      <c r="E165" s="12"/>
    </row>
    <row r="166" spans="1:5" ht="18" customHeight="1" x14ac:dyDescent="0.25">
      <c r="B166" s="154" t="s">
        <v>28</v>
      </c>
      <c r="C166" s="154"/>
      <c r="D166" s="21">
        <v>1100</v>
      </c>
      <c r="E166" s="12"/>
    </row>
    <row r="167" spans="1:5" ht="18" customHeight="1" x14ac:dyDescent="0.25">
      <c r="B167" s="154" t="s">
        <v>29</v>
      </c>
      <c r="C167" s="154"/>
      <c r="D167" s="12"/>
      <c r="E167" s="21">
        <v>209400</v>
      </c>
    </row>
    <row r="168" spans="1:5" ht="18" customHeight="1" x14ac:dyDescent="0.25">
      <c r="B168" s="154" t="s">
        <v>30</v>
      </c>
      <c r="C168" s="154"/>
      <c r="D168" s="12"/>
      <c r="E168" s="12">
        <v>180000</v>
      </c>
    </row>
    <row r="169" spans="1:5" ht="18" customHeight="1" thickBot="1" x14ac:dyDescent="0.3">
      <c r="B169" s="154" t="s">
        <v>31</v>
      </c>
      <c r="C169" s="154"/>
      <c r="D169" s="22"/>
      <c r="E169" s="24">
        <v>9900</v>
      </c>
    </row>
    <row r="170" spans="1:5" ht="18" customHeight="1" x14ac:dyDescent="0.25">
      <c r="B170" s="154" t="s">
        <v>5</v>
      </c>
      <c r="C170" s="154"/>
      <c r="D170" s="23">
        <f>SUM(D161:D169)</f>
        <v>399300</v>
      </c>
      <c r="E170" s="23">
        <f>SUM(E161:E169)</f>
        <v>399300</v>
      </c>
    </row>
    <row r="172" spans="1:5" x14ac:dyDescent="0.25">
      <c r="A172" s="5" t="s">
        <v>6</v>
      </c>
      <c r="B172" s="2" t="s">
        <v>74</v>
      </c>
    </row>
    <row r="173" spans="1:5" x14ac:dyDescent="0.25">
      <c r="B173" s="2" t="s">
        <v>142</v>
      </c>
    </row>
    <row r="174" spans="1:5" ht="18" customHeight="1" x14ac:dyDescent="0.25">
      <c r="B174" s="141" t="s">
        <v>8</v>
      </c>
      <c r="C174" s="60" t="s">
        <v>9</v>
      </c>
      <c r="D174" s="60" t="s">
        <v>10</v>
      </c>
      <c r="E174" s="60" t="s">
        <v>11</v>
      </c>
    </row>
    <row r="175" spans="1:5" ht="18" customHeight="1" x14ac:dyDescent="0.25">
      <c r="B175" s="15" t="s">
        <v>41</v>
      </c>
      <c r="C175" s="37">
        <v>68</v>
      </c>
      <c r="D175" s="12">
        <v>200</v>
      </c>
      <c r="E175" s="24">
        <f>C175*D175</f>
        <v>13600</v>
      </c>
    </row>
    <row r="176" spans="1:5" ht="18" customHeight="1" x14ac:dyDescent="0.25">
      <c r="B176" s="15" t="s">
        <v>42</v>
      </c>
      <c r="C176" s="16">
        <v>48</v>
      </c>
      <c r="D176" s="12">
        <v>250</v>
      </c>
      <c r="E176" s="12">
        <f>C176*D176</f>
        <v>12000</v>
      </c>
    </row>
    <row r="177" spans="1:5" ht="18" customHeight="1" thickBot="1" x14ac:dyDescent="0.3">
      <c r="B177" s="15" t="s">
        <v>43</v>
      </c>
      <c r="C177" s="16">
        <v>30</v>
      </c>
      <c r="D177" s="12">
        <v>350</v>
      </c>
      <c r="E177" s="12">
        <f>C177*D177</f>
        <v>10500</v>
      </c>
    </row>
    <row r="178" spans="1:5" ht="18" customHeight="1" x14ac:dyDescent="0.25">
      <c r="B178" s="150" t="s">
        <v>12</v>
      </c>
      <c r="C178" s="151"/>
      <c r="D178" s="152"/>
      <c r="E178" s="30">
        <f>SUM(E175:E177)</f>
        <v>36100</v>
      </c>
    </row>
    <row r="180" spans="1:5" x14ac:dyDescent="0.25">
      <c r="A180" s="5" t="s">
        <v>7</v>
      </c>
      <c r="B180" s="2" t="s">
        <v>143</v>
      </c>
    </row>
    <row r="181" spans="1:5" x14ac:dyDescent="0.25">
      <c r="B181" s="2" t="s">
        <v>35</v>
      </c>
    </row>
    <row r="182" spans="1:5" ht="15" x14ac:dyDescent="0.25">
      <c r="B182" s="141" t="s">
        <v>18</v>
      </c>
      <c r="C182" s="60" t="s">
        <v>14</v>
      </c>
      <c r="D182" s="60" t="s">
        <v>15</v>
      </c>
      <c r="E182" s="60" t="s">
        <v>16</v>
      </c>
    </row>
    <row r="183" spans="1:5" x14ac:dyDescent="0.25">
      <c r="B183" s="15" t="s">
        <v>33</v>
      </c>
      <c r="C183" s="16">
        <v>366985</v>
      </c>
      <c r="D183" s="12">
        <v>7500</v>
      </c>
      <c r="E183" s="13">
        <v>45322</v>
      </c>
    </row>
    <row r="184" spans="1:5" ht="15.75" thickBot="1" x14ac:dyDescent="0.3">
      <c r="B184" s="36" t="s">
        <v>64</v>
      </c>
      <c r="C184" s="37">
        <v>25198</v>
      </c>
      <c r="D184" s="24">
        <v>2400</v>
      </c>
      <c r="E184" s="38">
        <v>45338</v>
      </c>
    </row>
    <row r="185" spans="1:5" ht="15" x14ac:dyDescent="0.25">
      <c r="B185" s="150" t="s">
        <v>17</v>
      </c>
      <c r="C185" s="152"/>
      <c r="D185" s="30">
        <f>SUM(D183:D184)</f>
        <v>9900</v>
      </c>
      <c r="E185" s="1"/>
    </row>
    <row r="186" spans="1:5" x14ac:dyDescent="0.25">
      <c r="B186" s="18"/>
      <c r="C186" s="18"/>
    </row>
    <row r="188" spans="1:5" ht="15" x14ac:dyDescent="0.25">
      <c r="B188" s="9" t="s">
        <v>50</v>
      </c>
    </row>
    <row r="189" spans="1:5" x14ac:dyDescent="0.25">
      <c r="A189" s="5" t="s">
        <v>0</v>
      </c>
      <c r="B189" s="2" t="s">
        <v>144</v>
      </c>
    </row>
    <row r="190" spans="1:5" ht="18" customHeight="1" x14ac:dyDescent="0.25">
      <c r="A190" s="11"/>
      <c r="B190" s="144" t="s">
        <v>20</v>
      </c>
      <c r="C190" s="144" t="s">
        <v>21</v>
      </c>
      <c r="D190" s="144" t="s">
        <v>22</v>
      </c>
      <c r="E190" s="145" t="s">
        <v>23</v>
      </c>
    </row>
    <row r="191" spans="1:5" ht="18" customHeight="1" x14ac:dyDescent="0.25">
      <c r="B191" s="19" t="s">
        <v>67</v>
      </c>
      <c r="C191" s="19"/>
      <c r="D191" s="19" t="s">
        <v>60</v>
      </c>
      <c r="E191" s="54">
        <v>10200</v>
      </c>
    </row>
    <row r="192" spans="1:5" ht="18" customHeight="1" x14ac:dyDescent="0.25">
      <c r="B192" s="19" t="s">
        <v>29</v>
      </c>
      <c r="C192" s="19"/>
      <c r="D192" s="19" t="s">
        <v>54</v>
      </c>
      <c r="E192" s="54">
        <v>10200</v>
      </c>
    </row>
    <row r="195" spans="1:5" x14ac:dyDescent="0.2">
      <c r="A195" s="5" t="s">
        <v>1</v>
      </c>
      <c r="B195" s="10" t="s">
        <v>145</v>
      </c>
    </row>
    <row r="196" spans="1:5" ht="18" customHeight="1" x14ac:dyDescent="0.25">
      <c r="B196" s="153" t="s">
        <v>146</v>
      </c>
      <c r="C196" s="153"/>
      <c r="D196" s="153"/>
      <c r="E196" s="153"/>
    </row>
    <row r="197" spans="1:5" ht="18" customHeight="1" x14ac:dyDescent="0.25">
      <c r="A197" s="3"/>
      <c r="B197" s="155" t="s">
        <v>2</v>
      </c>
      <c r="C197" s="155"/>
      <c r="D197" s="140" t="s">
        <v>3</v>
      </c>
      <c r="E197" s="140" t="s">
        <v>4</v>
      </c>
    </row>
    <row r="198" spans="1:5" ht="18" customHeight="1" x14ac:dyDescent="0.25">
      <c r="B198" s="154" t="s">
        <v>24</v>
      </c>
      <c r="C198" s="154"/>
      <c r="D198" s="12">
        <v>250000</v>
      </c>
      <c r="E198" s="12"/>
    </row>
    <row r="199" spans="1:5" ht="18" customHeight="1" x14ac:dyDescent="0.25">
      <c r="B199" s="154" t="s">
        <v>25</v>
      </c>
      <c r="C199" s="154"/>
      <c r="D199" s="12">
        <v>16000</v>
      </c>
      <c r="E199" s="12"/>
    </row>
    <row r="200" spans="1:5" ht="18" customHeight="1" x14ac:dyDescent="0.25">
      <c r="B200" s="154" t="s">
        <v>26</v>
      </c>
      <c r="C200" s="154"/>
      <c r="D200" s="21">
        <v>36100</v>
      </c>
      <c r="E200" s="12"/>
    </row>
    <row r="201" spans="1:5" ht="18" customHeight="1" x14ac:dyDescent="0.25">
      <c r="B201" s="154" t="s">
        <v>27</v>
      </c>
      <c r="C201" s="154"/>
      <c r="D201" s="21">
        <v>11000</v>
      </c>
      <c r="E201" s="12"/>
    </row>
    <row r="202" spans="1:5" ht="18" customHeight="1" x14ac:dyDescent="0.25">
      <c r="B202" s="154" t="s">
        <v>71</v>
      </c>
      <c r="C202" s="154"/>
      <c r="D202" s="21">
        <v>85100</v>
      </c>
      <c r="E202" s="12"/>
    </row>
    <row r="203" spans="1:5" ht="18" customHeight="1" x14ac:dyDescent="0.25">
      <c r="B203" s="154" t="s">
        <v>28</v>
      </c>
      <c r="C203" s="154"/>
      <c r="D203" s="21">
        <v>1100</v>
      </c>
      <c r="E203" s="12"/>
    </row>
    <row r="204" spans="1:5" ht="18" customHeight="1" x14ac:dyDescent="0.25">
      <c r="B204" s="154" t="s">
        <v>29</v>
      </c>
      <c r="C204" s="154"/>
      <c r="D204" s="12"/>
      <c r="E204" s="24">
        <v>199200</v>
      </c>
    </row>
    <row r="205" spans="1:5" ht="18" customHeight="1" x14ac:dyDescent="0.25">
      <c r="B205" s="154" t="s">
        <v>30</v>
      </c>
      <c r="C205" s="154"/>
      <c r="D205" s="12"/>
      <c r="E205" s="12">
        <v>180000</v>
      </c>
    </row>
    <row r="206" spans="1:5" ht="18" customHeight="1" x14ac:dyDescent="0.25">
      <c r="B206" s="154" t="s">
        <v>31</v>
      </c>
      <c r="C206" s="154"/>
      <c r="D206" s="12"/>
      <c r="E206" s="21">
        <v>9900</v>
      </c>
    </row>
    <row r="207" spans="1:5" ht="18" customHeight="1" thickBot="1" x14ac:dyDescent="0.3">
      <c r="B207" s="154" t="s">
        <v>67</v>
      </c>
      <c r="C207" s="154"/>
      <c r="D207" s="1"/>
      <c r="E207" s="24">
        <v>10200</v>
      </c>
    </row>
    <row r="208" spans="1:5" ht="18" customHeight="1" x14ac:dyDescent="0.25">
      <c r="B208" s="154" t="s">
        <v>5</v>
      </c>
      <c r="C208" s="154"/>
      <c r="D208" s="23">
        <f>SUM(D198:D206)</f>
        <v>399300</v>
      </c>
      <c r="E208" s="23">
        <f>SUM(E198:E207)</f>
        <v>399300</v>
      </c>
    </row>
    <row r="211" spans="1:5" ht="15" x14ac:dyDescent="0.25">
      <c r="B211" s="9" t="s">
        <v>51</v>
      </c>
    </row>
    <row r="212" spans="1:5" x14ac:dyDescent="0.25">
      <c r="A212" s="5" t="s">
        <v>0</v>
      </c>
      <c r="B212" s="2" t="s">
        <v>52</v>
      </c>
    </row>
    <row r="213" spans="1:5" x14ac:dyDescent="0.2">
      <c r="B213" s="7" t="s">
        <v>46</v>
      </c>
    </row>
    <row r="214" spans="1:5" ht="18" customHeight="1" x14ac:dyDescent="0.25">
      <c r="A214" s="11"/>
      <c r="B214" s="138" t="s">
        <v>20</v>
      </c>
      <c r="C214" s="138" t="s">
        <v>21</v>
      </c>
      <c r="D214" s="138" t="s">
        <v>22</v>
      </c>
      <c r="E214" s="139" t="s">
        <v>23</v>
      </c>
    </row>
    <row r="215" spans="1:5" ht="18" customHeight="1" x14ac:dyDescent="0.25">
      <c r="B215" s="19" t="s">
        <v>28</v>
      </c>
      <c r="C215" s="19"/>
      <c r="D215" s="19" t="s">
        <v>60</v>
      </c>
      <c r="E215" s="54">
        <v>15500</v>
      </c>
    </row>
    <row r="216" spans="1:5" ht="18" customHeight="1" x14ac:dyDescent="0.25">
      <c r="B216" s="19" t="s">
        <v>29</v>
      </c>
      <c r="C216" s="19"/>
      <c r="D216" s="19" t="s">
        <v>60</v>
      </c>
      <c r="E216" s="54">
        <v>15500</v>
      </c>
    </row>
    <row r="217" spans="1:5" ht="18" customHeight="1" x14ac:dyDescent="0.25">
      <c r="B217" s="19" t="s">
        <v>29</v>
      </c>
      <c r="C217" s="19"/>
      <c r="D217" s="19" t="s">
        <v>54</v>
      </c>
      <c r="E217" s="54">
        <v>7750</v>
      </c>
    </row>
    <row r="218" spans="1:5" ht="18" customHeight="1" x14ac:dyDescent="0.25">
      <c r="B218" s="19" t="s">
        <v>26</v>
      </c>
      <c r="C218" s="19" t="s">
        <v>41</v>
      </c>
      <c r="D218" s="19" t="s">
        <v>54</v>
      </c>
      <c r="E218" s="54">
        <v>2600</v>
      </c>
    </row>
    <row r="219" spans="1:5" ht="18" customHeight="1" x14ac:dyDescent="0.25">
      <c r="B219" s="19" t="s">
        <v>26</v>
      </c>
      <c r="C219" s="19" t="s">
        <v>42</v>
      </c>
      <c r="D219" s="19" t="s">
        <v>54</v>
      </c>
      <c r="E219" s="54">
        <v>2000</v>
      </c>
    </row>
    <row r="220" spans="1:5" ht="18" customHeight="1" x14ac:dyDescent="0.25">
      <c r="B220" s="19" t="s">
        <v>26</v>
      </c>
      <c r="C220" s="19" t="s">
        <v>43</v>
      </c>
      <c r="D220" s="19" t="s">
        <v>54</v>
      </c>
      <c r="E220" s="54">
        <v>3150</v>
      </c>
    </row>
    <row r="222" spans="1:5" x14ac:dyDescent="0.2">
      <c r="A222" s="5" t="s">
        <v>1</v>
      </c>
      <c r="B222" s="10" t="s">
        <v>147</v>
      </c>
    </row>
    <row r="223" spans="1:5" ht="18" customHeight="1" x14ac:dyDescent="0.25">
      <c r="B223" s="153" t="s">
        <v>148</v>
      </c>
      <c r="C223" s="153"/>
      <c r="D223" s="153"/>
      <c r="E223" s="153"/>
    </row>
    <row r="224" spans="1:5" ht="18" customHeight="1" x14ac:dyDescent="0.25">
      <c r="A224" s="3"/>
      <c r="B224" s="155" t="s">
        <v>2</v>
      </c>
      <c r="C224" s="155"/>
      <c r="D224" s="140" t="s">
        <v>3</v>
      </c>
      <c r="E224" s="140" t="s">
        <v>4</v>
      </c>
    </row>
    <row r="225" spans="1:5" ht="18" customHeight="1" x14ac:dyDescent="0.25">
      <c r="B225" s="154" t="s">
        <v>24</v>
      </c>
      <c r="C225" s="154"/>
      <c r="D225" s="12">
        <v>250000</v>
      </c>
      <c r="E225" s="12"/>
    </row>
    <row r="226" spans="1:5" ht="18" customHeight="1" x14ac:dyDescent="0.25">
      <c r="B226" s="154" t="s">
        <v>25</v>
      </c>
      <c r="C226" s="154"/>
      <c r="D226" s="12">
        <v>16000</v>
      </c>
      <c r="E226" s="12"/>
    </row>
    <row r="227" spans="1:5" ht="18" customHeight="1" x14ac:dyDescent="0.25">
      <c r="B227" s="154" t="s">
        <v>26</v>
      </c>
      <c r="C227" s="154"/>
      <c r="D227" s="24">
        <v>28350</v>
      </c>
      <c r="E227" s="12"/>
    </row>
    <row r="228" spans="1:5" ht="18" customHeight="1" x14ac:dyDescent="0.25">
      <c r="B228" s="154" t="s">
        <v>27</v>
      </c>
      <c r="C228" s="154"/>
      <c r="D228" s="21">
        <v>11000</v>
      </c>
      <c r="E228" s="12"/>
    </row>
    <row r="229" spans="1:5" ht="18" customHeight="1" x14ac:dyDescent="0.25">
      <c r="B229" s="154" t="s">
        <v>71</v>
      </c>
      <c r="C229" s="154"/>
      <c r="D229" s="21">
        <v>85100</v>
      </c>
      <c r="E229" s="12"/>
    </row>
    <row r="230" spans="1:5" ht="18" customHeight="1" x14ac:dyDescent="0.25">
      <c r="B230" s="154" t="s">
        <v>28</v>
      </c>
      <c r="C230" s="154"/>
      <c r="D230" s="24">
        <v>16600</v>
      </c>
      <c r="E230" s="12"/>
    </row>
    <row r="231" spans="1:5" ht="18" customHeight="1" x14ac:dyDescent="0.25">
      <c r="B231" s="154" t="s">
        <v>29</v>
      </c>
      <c r="C231" s="154"/>
      <c r="D231" s="12"/>
      <c r="E231" s="24">
        <v>206950</v>
      </c>
    </row>
    <row r="232" spans="1:5" ht="18" customHeight="1" x14ac:dyDescent="0.25">
      <c r="B232" s="154" t="s">
        <v>30</v>
      </c>
      <c r="C232" s="154"/>
      <c r="D232" s="12"/>
      <c r="E232" s="12">
        <v>180000</v>
      </c>
    </row>
    <row r="233" spans="1:5" ht="18" customHeight="1" x14ac:dyDescent="0.25">
      <c r="B233" s="154" t="s">
        <v>31</v>
      </c>
      <c r="C233" s="154"/>
      <c r="D233" s="12"/>
      <c r="E233" s="21">
        <v>9900</v>
      </c>
    </row>
    <row r="234" spans="1:5" ht="18" customHeight="1" thickBot="1" x14ac:dyDescent="0.3">
      <c r="B234" s="154" t="s">
        <v>67</v>
      </c>
      <c r="C234" s="154"/>
      <c r="D234" s="1"/>
      <c r="E234" s="21">
        <v>10200</v>
      </c>
    </row>
    <row r="235" spans="1:5" ht="18" customHeight="1" x14ac:dyDescent="0.25">
      <c r="B235" s="154" t="s">
        <v>5</v>
      </c>
      <c r="C235" s="154"/>
      <c r="D235" s="23">
        <f>SUM(D225:D233)</f>
        <v>407050</v>
      </c>
      <c r="E235" s="23">
        <f>SUM(E225:E234)</f>
        <v>407050</v>
      </c>
    </row>
    <row r="237" spans="1:5" x14ac:dyDescent="0.25">
      <c r="A237" s="5" t="s">
        <v>6</v>
      </c>
      <c r="B237" s="2" t="s">
        <v>74</v>
      </c>
    </row>
    <row r="238" spans="1:5" x14ac:dyDescent="0.25">
      <c r="B238" s="2" t="s">
        <v>149</v>
      </c>
    </row>
    <row r="239" spans="1:5" ht="18" customHeight="1" x14ac:dyDescent="0.25">
      <c r="B239" s="146" t="s">
        <v>8</v>
      </c>
      <c r="C239" s="14" t="s">
        <v>9</v>
      </c>
      <c r="D239" s="14" t="s">
        <v>10</v>
      </c>
      <c r="E239" s="14" t="s">
        <v>11</v>
      </c>
    </row>
    <row r="240" spans="1:5" ht="18" customHeight="1" x14ac:dyDescent="0.25">
      <c r="B240" s="15" t="s">
        <v>41</v>
      </c>
      <c r="C240" s="37">
        <v>55</v>
      </c>
      <c r="D240" s="12">
        <v>200</v>
      </c>
      <c r="E240" s="24">
        <f>C240*D240</f>
        <v>11000</v>
      </c>
    </row>
    <row r="241" spans="1:5" ht="18" customHeight="1" x14ac:dyDescent="0.25">
      <c r="B241" s="15" t="s">
        <v>42</v>
      </c>
      <c r="C241" s="37">
        <v>40</v>
      </c>
      <c r="D241" s="12">
        <v>250</v>
      </c>
      <c r="E241" s="24">
        <f t="shared" ref="E241:E242" si="1">C241*D241</f>
        <v>10000</v>
      </c>
    </row>
    <row r="242" spans="1:5" ht="18" customHeight="1" thickBot="1" x14ac:dyDescent="0.3">
      <c r="B242" s="15" t="s">
        <v>43</v>
      </c>
      <c r="C242" s="37">
        <v>21</v>
      </c>
      <c r="D242" s="12">
        <v>350</v>
      </c>
      <c r="E242" s="25">
        <f t="shared" si="1"/>
        <v>7350</v>
      </c>
    </row>
    <row r="243" spans="1:5" ht="18" customHeight="1" x14ac:dyDescent="0.25">
      <c r="B243" s="150" t="s">
        <v>12</v>
      </c>
      <c r="C243" s="151"/>
      <c r="D243" s="152"/>
      <c r="E243" s="113">
        <f>SUM(E240:E242)</f>
        <v>28350</v>
      </c>
    </row>
    <row r="246" spans="1:5" ht="15" x14ac:dyDescent="0.25">
      <c r="B246" s="9" t="s">
        <v>53</v>
      </c>
    </row>
    <row r="247" spans="1:5" x14ac:dyDescent="0.25">
      <c r="A247" s="5" t="s">
        <v>0</v>
      </c>
      <c r="B247" s="2" t="s">
        <v>48</v>
      </c>
    </row>
    <row r="248" spans="1:5" x14ac:dyDescent="0.2">
      <c r="B248" s="10" t="s">
        <v>150</v>
      </c>
    </row>
    <row r="249" spans="1:5" ht="18" customHeight="1" x14ac:dyDescent="0.25">
      <c r="A249" s="11"/>
      <c r="B249" s="144" t="s">
        <v>20</v>
      </c>
      <c r="C249" s="144" t="s">
        <v>21</v>
      </c>
      <c r="D249" s="144" t="s">
        <v>22</v>
      </c>
      <c r="E249" s="145" t="s">
        <v>23</v>
      </c>
    </row>
    <row r="250" spans="1:5" ht="18" customHeight="1" x14ac:dyDescent="0.25">
      <c r="B250" s="19" t="s">
        <v>27</v>
      </c>
      <c r="C250" s="19" t="s">
        <v>68</v>
      </c>
      <c r="D250" s="19" t="s">
        <v>54</v>
      </c>
      <c r="E250" s="54">
        <v>7000</v>
      </c>
    </row>
    <row r="251" spans="1:5" ht="18" customHeight="1" x14ac:dyDescent="0.25">
      <c r="B251" s="19" t="s">
        <v>31</v>
      </c>
      <c r="C251" s="19" t="s">
        <v>33</v>
      </c>
      <c r="D251" s="19" t="s">
        <v>54</v>
      </c>
      <c r="E251" s="54">
        <v>7500</v>
      </c>
    </row>
    <row r="252" spans="1:5" ht="18" customHeight="1" x14ac:dyDescent="0.25">
      <c r="B252" s="19" t="s">
        <v>67</v>
      </c>
      <c r="C252" s="19"/>
      <c r="D252" s="19" t="s">
        <v>54</v>
      </c>
      <c r="E252" s="54">
        <v>10200</v>
      </c>
    </row>
    <row r="253" spans="1:5" ht="18" customHeight="1" x14ac:dyDescent="0.25">
      <c r="B253" s="19" t="s">
        <v>29</v>
      </c>
      <c r="C253" s="19"/>
      <c r="D253" s="19" t="s">
        <v>54</v>
      </c>
      <c r="E253" s="54">
        <v>900</v>
      </c>
    </row>
    <row r="254" spans="1:5" ht="18" customHeight="1" x14ac:dyDescent="0.25">
      <c r="B254" s="19" t="s">
        <v>28</v>
      </c>
      <c r="C254" s="19"/>
      <c r="D254" s="19" t="s">
        <v>54</v>
      </c>
      <c r="E254" s="54">
        <v>15000</v>
      </c>
    </row>
    <row r="255" spans="1:5" ht="18" customHeight="1" x14ac:dyDescent="0.25">
      <c r="B255" s="19" t="s">
        <v>29</v>
      </c>
      <c r="C255" s="19"/>
      <c r="D255" s="19" t="s">
        <v>54</v>
      </c>
      <c r="E255" s="54">
        <v>3000</v>
      </c>
    </row>
    <row r="256" spans="1:5" ht="18" customHeight="1" x14ac:dyDescent="0.25">
      <c r="B256" s="19" t="s">
        <v>71</v>
      </c>
      <c r="C256" s="19"/>
      <c r="D256" s="19" t="s">
        <v>60</v>
      </c>
      <c r="E256" s="54">
        <v>400</v>
      </c>
    </row>
    <row r="257" spans="1:5" ht="18" customHeight="1" x14ac:dyDescent="0.25">
      <c r="B257" s="4" t="s">
        <v>69</v>
      </c>
      <c r="C257" s="46"/>
      <c r="D257" s="46"/>
      <c r="E257" s="47"/>
    </row>
    <row r="258" spans="1:5" ht="18" customHeight="1" x14ac:dyDescent="0.25">
      <c r="B258" s="4" t="s">
        <v>70</v>
      </c>
      <c r="C258" s="46"/>
      <c r="D258" s="46"/>
      <c r="E258" s="47"/>
    </row>
    <row r="260" spans="1:5" x14ac:dyDescent="0.2">
      <c r="A260" s="5" t="s">
        <v>1</v>
      </c>
      <c r="B260" s="10" t="s">
        <v>151</v>
      </c>
    </row>
    <row r="261" spans="1:5" ht="18" customHeight="1" x14ac:dyDescent="0.25">
      <c r="B261" s="153" t="s">
        <v>152</v>
      </c>
      <c r="C261" s="153"/>
      <c r="D261" s="153"/>
      <c r="E261" s="153"/>
    </row>
    <row r="262" spans="1:5" ht="18" customHeight="1" x14ac:dyDescent="0.25">
      <c r="A262" s="3"/>
      <c r="B262" s="155" t="s">
        <v>2</v>
      </c>
      <c r="C262" s="155"/>
      <c r="D262" s="147" t="s">
        <v>3</v>
      </c>
      <c r="E262" s="147" t="s">
        <v>4</v>
      </c>
    </row>
    <row r="263" spans="1:5" ht="18" customHeight="1" x14ac:dyDescent="0.25">
      <c r="B263" s="154" t="s">
        <v>24</v>
      </c>
      <c r="C263" s="157"/>
      <c r="D263" s="55">
        <v>250000</v>
      </c>
      <c r="E263" s="12"/>
    </row>
    <row r="264" spans="1:5" ht="18" customHeight="1" x14ac:dyDescent="0.25">
      <c r="B264" s="154" t="s">
        <v>25</v>
      </c>
      <c r="C264" s="157"/>
      <c r="D264" s="55">
        <v>16000</v>
      </c>
      <c r="E264" s="12"/>
    </row>
    <row r="265" spans="1:5" ht="18" customHeight="1" x14ac:dyDescent="0.25">
      <c r="B265" s="154" t="s">
        <v>26</v>
      </c>
      <c r="C265" s="157"/>
      <c r="D265" s="55">
        <v>28350</v>
      </c>
      <c r="E265" s="12"/>
    </row>
    <row r="266" spans="1:5" ht="18" customHeight="1" x14ac:dyDescent="0.25">
      <c r="B266" s="154" t="s">
        <v>27</v>
      </c>
      <c r="C266" s="157"/>
      <c r="D266" s="56">
        <v>4000</v>
      </c>
      <c r="E266" s="12"/>
    </row>
    <row r="267" spans="1:5" ht="18" customHeight="1" x14ac:dyDescent="0.25">
      <c r="B267" s="154" t="s">
        <v>71</v>
      </c>
      <c r="C267" s="157"/>
      <c r="D267" s="56">
        <v>85500</v>
      </c>
      <c r="E267" s="12"/>
    </row>
    <row r="268" spans="1:5" ht="18" customHeight="1" x14ac:dyDescent="0.25">
      <c r="B268" s="154" t="s">
        <v>28</v>
      </c>
      <c r="C268" s="157"/>
      <c r="D268" s="56">
        <v>1600</v>
      </c>
      <c r="E268" s="12"/>
    </row>
    <row r="269" spans="1:5" ht="18" customHeight="1" x14ac:dyDescent="0.25">
      <c r="B269" s="154" t="s">
        <v>29</v>
      </c>
      <c r="C269" s="157"/>
      <c r="D269" s="12"/>
      <c r="E269" s="56">
        <v>203050</v>
      </c>
    </row>
    <row r="270" spans="1:5" ht="18" customHeight="1" x14ac:dyDescent="0.25">
      <c r="B270" s="154" t="s">
        <v>30</v>
      </c>
      <c r="C270" s="157"/>
      <c r="D270" s="12"/>
      <c r="E270" s="57">
        <v>180000</v>
      </c>
    </row>
    <row r="271" spans="1:5" ht="18" customHeight="1" thickBot="1" x14ac:dyDescent="0.3">
      <c r="B271" s="154" t="s">
        <v>31</v>
      </c>
      <c r="C271" s="154"/>
      <c r="D271" s="17"/>
      <c r="E271" s="149">
        <v>2400</v>
      </c>
    </row>
    <row r="272" spans="1:5" ht="18" customHeight="1" x14ac:dyDescent="0.25">
      <c r="B272" s="154" t="s">
        <v>5</v>
      </c>
      <c r="C272" s="154"/>
      <c r="D272" s="58">
        <f>SUM(D263:D271)</f>
        <v>385450</v>
      </c>
      <c r="E272" s="59">
        <f>SUM(E269:E271)</f>
        <v>385450</v>
      </c>
    </row>
    <row r="274" spans="1:5" x14ac:dyDescent="0.25">
      <c r="A274" s="5" t="s">
        <v>6</v>
      </c>
      <c r="B274" s="2" t="s">
        <v>153</v>
      </c>
    </row>
    <row r="275" spans="1:5" x14ac:dyDescent="0.25">
      <c r="B275" s="2" t="s">
        <v>35</v>
      </c>
    </row>
    <row r="276" spans="1:5" ht="18" customHeight="1" x14ac:dyDescent="0.25">
      <c r="B276" s="141" t="s">
        <v>13</v>
      </c>
      <c r="C276" s="60" t="s">
        <v>14</v>
      </c>
      <c r="D276" s="60" t="s">
        <v>15</v>
      </c>
      <c r="E276" s="60" t="s">
        <v>16</v>
      </c>
    </row>
    <row r="277" spans="1:5" ht="18" customHeight="1" thickBot="1" x14ac:dyDescent="0.3">
      <c r="B277" s="15" t="s">
        <v>58</v>
      </c>
      <c r="C277" s="16" t="s">
        <v>129</v>
      </c>
      <c r="D277" s="12">
        <v>4000</v>
      </c>
      <c r="E277" s="13">
        <v>45328</v>
      </c>
    </row>
    <row r="278" spans="1:5" ht="18" customHeight="1" x14ac:dyDescent="0.25">
      <c r="B278" s="150" t="s">
        <v>17</v>
      </c>
      <c r="C278" s="152"/>
      <c r="D278" s="30">
        <v>4000</v>
      </c>
      <c r="E278" s="1"/>
    </row>
    <row r="280" spans="1:5" x14ac:dyDescent="0.25">
      <c r="A280" s="5" t="s">
        <v>7</v>
      </c>
      <c r="B280" s="2" t="s">
        <v>154</v>
      </c>
    </row>
    <row r="281" spans="1:5" x14ac:dyDescent="0.25">
      <c r="B281" s="2" t="s">
        <v>35</v>
      </c>
    </row>
    <row r="282" spans="1:5" ht="18" customHeight="1" x14ac:dyDescent="0.25">
      <c r="B282" s="141" t="s">
        <v>18</v>
      </c>
      <c r="C282" s="60" t="s">
        <v>14</v>
      </c>
      <c r="D282" s="60" t="s">
        <v>15</v>
      </c>
      <c r="E282" s="60" t="s">
        <v>16</v>
      </c>
    </row>
    <row r="283" spans="1:5" ht="18" customHeight="1" thickBot="1" x14ac:dyDescent="0.3">
      <c r="B283" s="15" t="s">
        <v>64</v>
      </c>
      <c r="C283" s="16">
        <v>25198</v>
      </c>
      <c r="D283" s="12">
        <v>2400</v>
      </c>
      <c r="E283" s="13">
        <v>45338</v>
      </c>
    </row>
    <row r="284" spans="1:5" ht="18" customHeight="1" x14ac:dyDescent="0.25">
      <c r="B284" s="150" t="s">
        <v>17</v>
      </c>
      <c r="C284" s="152"/>
      <c r="D284" s="30">
        <v>2400</v>
      </c>
      <c r="E284" s="1"/>
    </row>
  </sheetData>
  <mergeCells count="109">
    <mergeCell ref="B271:C271"/>
    <mergeCell ref="B272:C272"/>
    <mergeCell ref="B278:C278"/>
    <mergeCell ref="B284:C284"/>
    <mergeCell ref="B266:C266"/>
    <mergeCell ref="B267:C267"/>
    <mergeCell ref="B268:C268"/>
    <mergeCell ref="B269:C269"/>
    <mergeCell ref="B270:C270"/>
    <mergeCell ref="B261:E261"/>
    <mergeCell ref="B262:C262"/>
    <mergeCell ref="B263:C263"/>
    <mergeCell ref="B264:C264"/>
    <mergeCell ref="B265:C265"/>
    <mergeCell ref="B231:C231"/>
    <mergeCell ref="B232:C232"/>
    <mergeCell ref="B234:C234"/>
    <mergeCell ref="B235:C235"/>
    <mergeCell ref="B243:D243"/>
    <mergeCell ref="B185:C185"/>
    <mergeCell ref="B226:C226"/>
    <mergeCell ref="B227:C227"/>
    <mergeCell ref="B228:C228"/>
    <mergeCell ref="B229:C229"/>
    <mergeCell ref="B230:C230"/>
    <mergeCell ref="B233:C233"/>
    <mergeCell ref="B208:C208"/>
    <mergeCell ref="B223:E223"/>
    <mergeCell ref="B224:C224"/>
    <mergeCell ref="B225:C225"/>
    <mergeCell ref="B207:C207"/>
    <mergeCell ref="B30:C30"/>
    <mergeCell ref="B45:E45"/>
    <mergeCell ref="B47:C47"/>
    <mergeCell ref="B48:C48"/>
    <mergeCell ref="B49:C49"/>
    <mergeCell ref="B132:C132"/>
    <mergeCell ref="B133:C133"/>
    <mergeCell ref="B142:C142"/>
    <mergeCell ref="B134:C134"/>
    <mergeCell ref="B135:C135"/>
    <mergeCell ref="B128:C128"/>
    <mergeCell ref="B129:C129"/>
    <mergeCell ref="B130:C130"/>
    <mergeCell ref="B131:C131"/>
    <mergeCell ref="B127:C127"/>
    <mergeCell ref="B46:C46"/>
    <mergeCell ref="B50:C50"/>
    <mergeCell ref="B51:C51"/>
    <mergeCell ref="B52:C52"/>
    <mergeCell ref="B53:C53"/>
    <mergeCell ref="B54:C54"/>
    <mergeCell ref="B55:C55"/>
    <mergeCell ref="B56:C56"/>
    <mergeCell ref="B64:C64"/>
    <mergeCell ref="B18:C18"/>
    <mergeCell ref="B19:C19"/>
    <mergeCell ref="B20:C20"/>
    <mergeCell ref="B21:C21"/>
    <mergeCell ref="B11:C11"/>
    <mergeCell ref="B12:C12"/>
    <mergeCell ref="B10:E10"/>
    <mergeCell ref="B13:C13"/>
    <mergeCell ref="B14:C14"/>
    <mergeCell ref="B15:C15"/>
    <mergeCell ref="B16:C16"/>
    <mergeCell ref="B17:C17"/>
    <mergeCell ref="B159:E159"/>
    <mergeCell ref="B160:C160"/>
    <mergeCell ref="B161:C161"/>
    <mergeCell ref="B162:C162"/>
    <mergeCell ref="B168:C168"/>
    <mergeCell ref="B206:C206"/>
    <mergeCell ref="B163:C163"/>
    <mergeCell ref="B164:C164"/>
    <mergeCell ref="B165:C165"/>
    <mergeCell ref="B166:C166"/>
    <mergeCell ref="B167:C167"/>
    <mergeCell ref="B201:C201"/>
    <mergeCell ref="B202:C202"/>
    <mergeCell ref="B203:C203"/>
    <mergeCell ref="B204:C204"/>
    <mergeCell ref="B205:C205"/>
    <mergeCell ref="B196:E196"/>
    <mergeCell ref="B197:C197"/>
    <mergeCell ref="B198:C198"/>
    <mergeCell ref="B199:C199"/>
    <mergeCell ref="B200:C200"/>
    <mergeCell ref="B169:C169"/>
    <mergeCell ref="B170:C170"/>
    <mergeCell ref="B178:D178"/>
    <mergeCell ref="B72:D72"/>
    <mergeCell ref="B88:E88"/>
    <mergeCell ref="B98:C98"/>
    <mergeCell ref="B99:C99"/>
    <mergeCell ref="B89:C89"/>
    <mergeCell ref="B90:C90"/>
    <mergeCell ref="B91:C91"/>
    <mergeCell ref="B92:C92"/>
    <mergeCell ref="B148:C148"/>
    <mergeCell ref="B107:D107"/>
    <mergeCell ref="B124:E124"/>
    <mergeCell ref="B125:C125"/>
    <mergeCell ref="B126:C126"/>
    <mergeCell ref="B93:C93"/>
    <mergeCell ref="B95:C95"/>
    <mergeCell ref="B94:C94"/>
    <mergeCell ref="B96:C96"/>
    <mergeCell ref="B97:C97"/>
  </mergeCells>
  <pageMargins left="0.7" right="0.7" top="0.75" bottom="0.75" header="0.3" footer="0.3"/>
  <pageSetup paperSize="9" orientation="portrait" horizontalDpi="0" verticalDpi="0" r:id="rId1"/>
  <headerFooter>
    <oddFooter>&amp;L&amp;"Arial,Standaard"© Convoy Uitgevers&amp;C&amp;"Arial,Standaard"&amp;P&amp;R&amp;"Arial,Standaard"&amp;F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1E72-C603-4134-839D-EE1C504476EA}">
  <dimension ref="A1:E191"/>
  <sheetViews>
    <sheetView showGridLines="0" tabSelected="1" topLeftCell="A149" zoomScale="120" zoomScaleNormal="120" workbookViewId="0">
      <selection activeCell="E171" sqref="E171"/>
    </sheetView>
  </sheetViews>
  <sheetFormatPr defaultColWidth="8.85546875" defaultRowHeight="15" x14ac:dyDescent="0.25"/>
  <cols>
    <col min="1" max="1" width="3.7109375" style="64" customWidth="1"/>
    <col min="2" max="2" width="18.140625" style="63" customWidth="1"/>
    <col min="3" max="3" width="19.140625" style="63" customWidth="1"/>
    <col min="4" max="4" width="23" style="63" customWidth="1"/>
    <col min="5" max="5" width="20.7109375" style="63" customWidth="1"/>
    <col min="6" max="16384" width="8.85546875" style="63"/>
  </cols>
  <sheetData>
    <row r="1" spans="1:5" ht="15.75" x14ac:dyDescent="0.25">
      <c r="B1" s="65" t="s">
        <v>121</v>
      </c>
      <c r="C1" s="65" t="s">
        <v>120</v>
      </c>
    </row>
    <row r="3" spans="1:5" ht="15.75" x14ac:dyDescent="0.25">
      <c r="B3" s="66" t="s">
        <v>76</v>
      </c>
    </row>
    <row r="4" spans="1:5" x14ac:dyDescent="0.25">
      <c r="B4" s="67" t="s">
        <v>157</v>
      </c>
    </row>
    <row r="5" spans="1:5" x14ac:dyDescent="0.25">
      <c r="B5" s="67" t="s">
        <v>77</v>
      </c>
    </row>
    <row r="6" spans="1:5" ht="18" customHeight="1" x14ac:dyDescent="0.25">
      <c r="B6" s="166" t="s">
        <v>158</v>
      </c>
      <c r="C6" s="167"/>
      <c r="D6" s="167"/>
      <c r="E6" s="168"/>
    </row>
    <row r="7" spans="1:5" ht="18" customHeight="1" x14ac:dyDescent="0.25">
      <c r="B7" s="160" t="s">
        <v>78</v>
      </c>
      <c r="C7" s="160"/>
      <c r="D7" s="68">
        <v>38100</v>
      </c>
      <c r="E7" s="69"/>
    </row>
    <row r="8" spans="1:5" ht="18" customHeight="1" thickBot="1" x14ac:dyDescent="0.3">
      <c r="B8" s="160" t="s">
        <v>79</v>
      </c>
      <c r="C8" s="160"/>
      <c r="D8" s="115">
        <v>19050</v>
      </c>
      <c r="E8" s="69"/>
    </row>
    <row r="9" spans="1:5" ht="18" customHeight="1" x14ac:dyDescent="0.25">
      <c r="B9" s="160" t="s">
        <v>80</v>
      </c>
      <c r="C9" s="160"/>
      <c r="D9" s="114"/>
      <c r="E9" s="68">
        <v>19050</v>
      </c>
    </row>
    <row r="10" spans="1:5" ht="18" customHeight="1" x14ac:dyDescent="0.25">
      <c r="B10" s="160" t="s">
        <v>81</v>
      </c>
      <c r="C10" s="160"/>
      <c r="D10" s="68">
        <v>10200</v>
      </c>
      <c r="E10" s="69"/>
    </row>
    <row r="11" spans="1:5" ht="18" customHeight="1" x14ac:dyDescent="0.25">
      <c r="B11" s="160" t="s">
        <v>82</v>
      </c>
      <c r="C11" s="160"/>
      <c r="D11" s="68">
        <v>1000</v>
      </c>
      <c r="E11" s="69"/>
    </row>
    <row r="12" spans="1:5" ht="18" customHeight="1" thickBot="1" x14ac:dyDescent="0.3">
      <c r="B12" s="160" t="s">
        <v>83</v>
      </c>
      <c r="C12" s="160"/>
      <c r="D12" s="115">
        <v>900</v>
      </c>
      <c r="E12" s="69"/>
    </row>
    <row r="13" spans="1:5" ht="18" customHeight="1" thickBot="1" x14ac:dyDescent="0.3">
      <c r="B13" s="160" t="s">
        <v>84</v>
      </c>
      <c r="C13" s="160"/>
      <c r="D13" s="114"/>
      <c r="E13" s="115">
        <v>12100</v>
      </c>
    </row>
    <row r="14" spans="1:5" ht="18" customHeight="1" x14ac:dyDescent="0.25">
      <c r="B14" s="163" t="s">
        <v>85</v>
      </c>
      <c r="C14" s="163"/>
      <c r="D14" s="163"/>
      <c r="E14" s="116">
        <v>6950</v>
      </c>
    </row>
    <row r="16" spans="1:5" x14ac:dyDescent="0.25">
      <c r="A16" s="64" t="s">
        <v>1</v>
      </c>
      <c r="B16" s="67" t="s">
        <v>159</v>
      </c>
    </row>
    <row r="17" spans="1:5" x14ac:dyDescent="0.25">
      <c r="B17" s="63" t="s">
        <v>35</v>
      </c>
    </row>
    <row r="18" spans="1:5" ht="18" customHeight="1" x14ac:dyDescent="0.25">
      <c r="B18" s="70" t="s">
        <v>29</v>
      </c>
      <c r="C18" s="71">
        <v>45292</v>
      </c>
      <c r="D18" s="69">
        <v>199100</v>
      </c>
      <c r="E18" s="72"/>
    </row>
    <row r="19" spans="1:5" ht="18" customHeight="1" x14ac:dyDescent="0.25">
      <c r="B19" s="70" t="s">
        <v>86</v>
      </c>
      <c r="C19" s="73"/>
      <c r="D19" s="69">
        <v>6950</v>
      </c>
      <c r="E19" s="72" t="s">
        <v>87</v>
      </c>
    </row>
    <row r="20" spans="1:5" ht="18" customHeight="1" thickBot="1" x14ac:dyDescent="0.3">
      <c r="B20" s="70" t="s">
        <v>88</v>
      </c>
      <c r="C20" s="73"/>
      <c r="D20" s="69">
        <v>3000</v>
      </c>
      <c r="E20" s="72" t="s">
        <v>89</v>
      </c>
    </row>
    <row r="21" spans="1:5" ht="18" customHeight="1" x14ac:dyDescent="0.25">
      <c r="B21" s="70" t="s">
        <v>29</v>
      </c>
      <c r="C21" s="71">
        <v>45322</v>
      </c>
      <c r="D21" s="74">
        <v>203050</v>
      </c>
      <c r="E21" s="72"/>
    </row>
    <row r="24" spans="1:5" ht="15.75" x14ac:dyDescent="0.25">
      <c r="B24" s="66" t="s">
        <v>90</v>
      </c>
    </row>
    <row r="25" spans="1:5" x14ac:dyDescent="0.2">
      <c r="A25" s="64" t="s">
        <v>0</v>
      </c>
      <c r="B25" s="75" t="s">
        <v>91</v>
      </c>
    </row>
    <row r="26" spans="1:5" ht="15.75" x14ac:dyDescent="0.25">
      <c r="A26" s="76"/>
      <c r="B26" s="123" t="s">
        <v>20</v>
      </c>
      <c r="C26" s="123" t="s">
        <v>21</v>
      </c>
      <c r="D26" s="123" t="s">
        <v>22</v>
      </c>
      <c r="E26" s="124" t="s">
        <v>23</v>
      </c>
    </row>
    <row r="27" spans="1:5" ht="18" customHeight="1" x14ac:dyDescent="0.25">
      <c r="B27" s="78" t="s">
        <v>29</v>
      </c>
      <c r="C27" s="78"/>
      <c r="D27" s="78" t="s">
        <v>54</v>
      </c>
      <c r="E27" s="79">
        <v>700</v>
      </c>
    </row>
    <row r="28" spans="1:5" ht="18" customHeight="1" x14ac:dyDescent="0.25">
      <c r="B28" s="78" t="s">
        <v>31</v>
      </c>
      <c r="C28" s="78" t="s">
        <v>55</v>
      </c>
      <c r="D28" s="78" t="s">
        <v>60</v>
      </c>
      <c r="E28" s="79">
        <v>700</v>
      </c>
    </row>
    <row r="30" spans="1:5" x14ac:dyDescent="0.2">
      <c r="A30" s="64" t="s">
        <v>1</v>
      </c>
      <c r="B30" s="75" t="s">
        <v>160</v>
      </c>
    </row>
    <row r="31" spans="1:5" ht="15.75" x14ac:dyDescent="0.25">
      <c r="B31" s="169" t="s">
        <v>161</v>
      </c>
      <c r="C31" s="169"/>
      <c r="D31" s="169"/>
      <c r="E31" s="169"/>
    </row>
    <row r="32" spans="1:5" ht="15.75" x14ac:dyDescent="0.25">
      <c r="A32" s="80"/>
      <c r="B32" s="170" t="s">
        <v>2</v>
      </c>
      <c r="C32" s="170"/>
      <c r="D32" s="122" t="s">
        <v>3</v>
      </c>
      <c r="E32" s="122" t="s">
        <v>4</v>
      </c>
    </row>
    <row r="33" spans="1:5" ht="18" customHeight="1" x14ac:dyDescent="0.25">
      <c r="B33" s="163" t="s">
        <v>24</v>
      </c>
      <c r="C33" s="163"/>
      <c r="D33" s="81">
        <v>580000</v>
      </c>
      <c r="E33" s="69"/>
    </row>
    <row r="34" spans="1:5" ht="18" customHeight="1" x14ac:dyDescent="0.25">
      <c r="B34" s="163" t="s">
        <v>25</v>
      </c>
      <c r="C34" s="163"/>
      <c r="D34" s="81">
        <v>73000</v>
      </c>
      <c r="E34" s="69"/>
    </row>
    <row r="35" spans="1:5" ht="18" customHeight="1" x14ac:dyDescent="0.25">
      <c r="B35" s="163" t="s">
        <v>26</v>
      </c>
      <c r="C35" s="163"/>
      <c r="D35" s="81">
        <v>276860</v>
      </c>
      <c r="E35" s="69"/>
    </row>
    <row r="36" spans="1:5" ht="18" customHeight="1" x14ac:dyDescent="0.25">
      <c r="B36" s="163" t="s">
        <v>27</v>
      </c>
      <c r="C36" s="163"/>
      <c r="D36" s="81">
        <v>179400</v>
      </c>
      <c r="E36" s="69"/>
    </row>
    <row r="37" spans="1:5" ht="18" customHeight="1" x14ac:dyDescent="0.25">
      <c r="B37" s="163" t="s">
        <v>92</v>
      </c>
      <c r="C37" s="163"/>
      <c r="D37" s="81">
        <v>62780</v>
      </c>
      <c r="E37" s="69"/>
    </row>
    <row r="38" spans="1:5" ht="18" customHeight="1" x14ac:dyDescent="0.25">
      <c r="B38" s="163" t="s">
        <v>28</v>
      </c>
      <c r="C38" s="163"/>
      <c r="D38" s="81">
        <v>1320</v>
      </c>
      <c r="E38" s="69"/>
    </row>
    <row r="39" spans="1:5" ht="18" customHeight="1" x14ac:dyDescent="0.25">
      <c r="B39" s="163" t="s">
        <v>29</v>
      </c>
      <c r="C39" s="163"/>
      <c r="D39" s="126"/>
      <c r="E39" s="93">
        <v>537560</v>
      </c>
    </row>
    <row r="40" spans="1:5" ht="18" customHeight="1" x14ac:dyDescent="0.25">
      <c r="B40" s="163" t="s">
        <v>93</v>
      </c>
      <c r="C40" s="163"/>
      <c r="D40" s="126"/>
      <c r="E40" s="89">
        <v>455000</v>
      </c>
    </row>
    <row r="41" spans="1:5" ht="18" customHeight="1" thickBot="1" x14ac:dyDescent="0.3">
      <c r="B41" s="163" t="s">
        <v>31</v>
      </c>
      <c r="C41" s="163"/>
      <c r="D41" s="127"/>
      <c r="E41" s="120">
        <v>180800</v>
      </c>
    </row>
    <row r="42" spans="1:5" s="83" customFormat="1" ht="18" customHeight="1" x14ac:dyDescent="0.25">
      <c r="A42" s="80"/>
      <c r="B42" s="164" t="s">
        <v>5</v>
      </c>
      <c r="C42" s="164"/>
      <c r="D42" s="125">
        <f>SUM(D33:D41)</f>
        <v>1173360</v>
      </c>
      <c r="E42" s="117">
        <f>SUM(E33:E41)</f>
        <v>1173360</v>
      </c>
    </row>
    <row r="43" spans="1:5" s="83" customFormat="1" ht="18" customHeight="1" x14ac:dyDescent="0.25">
      <c r="A43" s="80"/>
      <c r="B43" s="84"/>
      <c r="C43" s="84"/>
      <c r="D43" s="85"/>
      <c r="E43" s="85"/>
    </row>
    <row r="44" spans="1:5" x14ac:dyDescent="0.25">
      <c r="A44" s="64" t="s">
        <v>6</v>
      </c>
      <c r="B44" s="67" t="s">
        <v>162</v>
      </c>
    </row>
    <row r="45" spans="1:5" x14ac:dyDescent="0.25">
      <c r="B45" s="67" t="s">
        <v>94</v>
      </c>
    </row>
    <row r="46" spans="1:5" ht="15.75" x14ac:dyDescent="0.25">
      <c r="B46" s="121" t="s">
        <v>18</v>
      </c>
      <c r="C46" s="121" t="s">
        <v>14</v>
      </c>
      <c r="D46" s="121" t="s">
        <v>15</v>
      </c>
      <c r="E46" s="86" t="s">
        <v>16</v>
      </c>
    </row>
    <row r="47" spans="1:5" ht="18" customHeight="1" x14ac:dyDescent="0.25">
      <c r="B47" s="87" t="s">
        <v>95</v>
      </c>
      <c r="C47" s="88">
        <v>589</v>
      </c>
      <c r="D47" s="89">
        <v>72060</v>
      </c>
      <c r="E47" s="90">
        <v>45493</v>
      </c>
    </row>
    <row r="48" spans="1:5" ht="18" customHeight="1" x14ac:dyDescent="0.25">
      <c r="B48" s="87" t="s">
        <v>96</v>
      </c>
      <c r="C48" s="88">
        <v>125895</v>
      </c>
      <c r="D48" s="89">
        <v>108040</v>
      </c>
      <c r="E48" s="90">
        <v>45486</v>
      </c>
    </row>
    <row r="49" spans="1:5" ht="18" customHeight="1" thickBot="1" x14ac:dyDescent="0.3">
      <c r="B49" s="91" t="s">
        <v>55</v>
      </c>
      <c r="C49" s="92" t="s">
        <v>57</v>
      </c>
      <c r="D49" s="120">
        <v>700</v>
      </c>
      <c r="E49" s="94">
        <v>45488</v>
      </c>
    </row>
    <row r="50" spans="1:5" ht="18" customHeight="1" x14ac:dyDescent="0.25">
      <c r="B50" s="165" t="s">
        <v>17</v>
      </c>
      <c r="C50" s="165"/>
      <c r="D50" s="119">
        <f>SUM(D47:D49)</f>
        <v>180800</v>
      </c>
      <c r="E50" s="95"/>
    </row>
    <row r="53" spans="1:5" ht="15.75" x14ac:dyDescent="0.25">
      <c r="B53" s="66" t="s">
        <v>97</v>
      </c>
    </row>
    <row r="54" spans="1:5" x14ac:dyDescent="0.2">
      <c r="A54" s="64" t="s">
        <v>0</v>
      </c>
      <c r="B54" s="61" t="s">
        <v>98</v>
      </c>
    </row>
    <row r="55" spans="1:5" ht="15.75" x14ac:dyDescent="0.25">
      <c r="B55" s="123" t="s">
        <v>20</v>
      </c>
      <c r="C55" s="123" t="s">
        <v>21</v>
      </c>
      <c r="D55" s="123" t="s">
        <v>22</v>
      </c>
      <c r="E55" s="124" t="s">
        <v>23</v>
      </c>
    </row>
    <row r="56" spans="1:5" ht="18" customHeight="1" x14ac:dyDescent="0.25">
      <c r="B56" s="96" t="s">
        <v>99</v>
      </c>
      <c r="C56" s="96" t="s">
        <v>100</v>
      </c>
      <c r="D56" s="96" t="s">
        <v>101</v>
      </c>
      <c r="E56" s="81">
        <v>3000</v>
      </c>
    </row>
    <row r="57" spans="1:5" ht="18" customHeight="1" x14ac:dyDescent="0.25">
      <c r="B57" s="96" t="s">
        <v>99</v>
      </c>
      <c r="C57" s="96" t="s">
        <v>102</v>
      </c>
      <c r="D57" s="96" t="s">
        <v>101</v>
      </c>
      <c r="E57" s="81">
        <v>5000</v>
      </c>
    </row>
    <row r="58" spans="1:5" ht="18" customHeight="1" x14ac:dyDescent="0.25">
      <c r="B58" s="96" t="s">
        <v>99</v>
      </c>
      <c r="C58" s="96" t="s">
        <v>103</v>
      </c>
      <c r="D58" s="96" t="s">
        <v>101</v>
      </c>
      <c r="E58" s="81">
        <v>6000</v>
      </c>
    </row>
    <row r="59" spans="1:5" ht="18" customHeight="1" x14ac:dyDescent="0.25">
      <c r="B59" s="96" t="s">
        <v>31</v>
      </c>
      <c r="C59" s="96" t="s">
        <v>95</v>
      </c>
      <c r="D59" s="96" t="s">
        <v>101</v>
      </c>
      <c r="E59" s="81">
        <v>14000</v>
      </c>
    </row>
    <row r="60" spans="1:5" ht="18" customHeight="1" x14ac:dyDescent="0.25">
      <c r="B60" s="108"/>
      <c r="C60" s="108"/>
      <c r="D60" s="108"/>
      <c r="E60" s="109"/>
    </row>
    <row r="62" spans="1:5" x14ac:dyDescent="0.2">
      <c r="A62" s="64" t="s">
        <v>1</v>
      </c>
      <c r="B62" s="61" t="s">
        <v>163</v>
      </c>
    </row>
    <row r="63" spans="1:5" ht="15.75" x14ac:dyDescent="0.25">
      <c r="B63" s="169" t="s">
        <v>164</v>
      </c>
      <c r="C63" s="169"/>
      <c r="D63" s="169"/>
      <c r="E63" s="169"/>
    </row>
    <row r="64" spans="1:5" ht="15.75" x14ac:dyDescent="0.25">
      <c r="B64" s="170" t="s">
        <v>2</v>
      </c>
      <c r="C64" s="170"/>
      <c r="D64" s="122" t="s">
        <v>3</v>
      </c>
      <c r="E64" s="122" t="s">
        <v>4</v>
      </c>
    </row>
    <row r="65" spans="1:5" ht="18" customHeight="1" x14ac:dyDescent="0.25">
      <c r="B65" s="163" t="s">
        <v>24</v>
      </c>
      <c r="C65" s="163"/>
      <c r="D65" s="81">
        <v>580000</v>
      </c>
      <c r="E65" s="69"/>
    </row>
    <row r="66" spans="1:5" ht="18" customHeight="1" x14ac:dyDescent="0.25">
      <c r="B66" s="163" t="s">
        <v>25</v>
      </c>
      <c r="C66" s="163"/>
      <c r="D66" s="81">
        <v>73000</v>
      </c>
      <c r="E66" s="69"/>
    </row>
    <row r="67" spans="1:5" ht="18" customHeight="1" x14ac:dyDescent="0.25">
      <c r="B67" s="163" t="s">
        <v>26</v>
      </c>
      <c r="C67" s="163"/>
      <c r="D67" s="82">
        <v>290860</v>
      </c>
      <c r="E67" s="69"/>
    </row>
    <row r="68" spans="1:5" ht="18" customHeight="1" x14ac:dyDescent="0.25">
      <c r="B68" s="163" t="s">
        <v>27</v>
      </c>
      <c r="C68" s="163"/>
      <c r="D68" s="81">
        <v>179400</v>
      </c>
      <c r="E68" s="69"/>
    </row>
    <row r="69" spans="1:5" ht="18" customHeight="1" x14ac:dyDescent="0.25">
      <c r="B69" s="163" t="s">
        <v>92</v>
      </c>
      <c r="C69" s="163"/>
      <c r="D69" s="81">
        <v>62780</v>
      </c>
      <c r="E69" s="69"/>
    </row>
    <row r="70" spans="1:5" ht="18" customHeight="1" x14ac:dyDescent="0.25">
      <c r="B70" s="163" t="s">
        <v>28</v>
      </c>
      <c r="C70" s="163"/>
      <c r="D70" s="81">
        <v>1320</v>
      </c>
      <c r="E70" s="69"/>
    </row>
    <row r="71" spans="1:5" ht="18" customHeight="1" x14ac:dyDescent="0.25">
      <c r="B71" s="163" t="s">
        <v>29</v>
      </c>
      <c r="C71" s="163"/>
      <c r="D71" s="69"/>
      <c r="E71" s="89">
        <v>537560</v>
      </c>
    </row>
    <row r="72" spans="1:5" ht="18" customHeight="1" x14ac:dyDescent="0.25">
      <c r="B72" s="163" t="s">
        <v>93</v>
      </c>
      <c r="C72" s="163"/>
      <c r="D72" s="69"/>
      <c r="E72" s="89">
        <v>455000</v>
      </c>
    </row>
    <row r="73" spans="1:5" ht="18" customHeight="1" thickBot="1" x14ac:dyDescent="0.3">
      <c r="B73" s="163" t="s">
        <v>31</v>
      </c>
      <c r="C73" s="163"/>
      <c r="D73" s="118"/>
      <c r="E73" s="120">
        <v>194800</v>
      </c>
    </row>
    <row r="74" spans="1:5" ht="18" customHeight="1" x14ac:dyDescent="0.25">
      <c r="B74" s="164" t="s">
        <v>5</v>
      </c>
      <c r="C74" s="164"/>
      <c r="D74" s="117">
        <f>SUM(D65:D73)</f>
        <v>1187360</v>
      </c>
      <c r="E74" s="117">
        <f>SUM(E65:E73)</f>
        <v>1187360</v>
      </c>
    </row>
    <row r="76" spans="1:5" x14ac:dyDescent="0.25">
      <c r="A76" s="64" t="s">
        <v>6</v>
      </c>
      <c r="B76" s="67" t="s">
        <v>165</v>
      </c>
    </row>
    <row r="77" spans="1:5" x14ac:dyDescent="0.25">
      <c r="B77" s="67" t="s">
        <v>94</v>
      </c>
    </row>
    <row r="78" spans="1:5" ht="15.75" x14ac:dyDescent="0.25">
      <c r="B78" s="121" t="s">
        <v>18</v>
      </c>
      <c r="C78" s="86" t="s">
        <v>14</v>
      </c>
      <c r="D78" s="86" t="s">
        <v>15</v>
      </c>
      <c r="E78" s="86" t="s">
        <v>16</v>
      </c>
    </row>
    <row r="79" spans="1:5" ht="18" customHeight="1" x14ac:dyDescent="0.25">
      <c r="B79" s="87" t="s">
        <v>95</v>
      </c>
      <c r="C79" s="88">
        <v>589</v>
      </c>
      <c r="D79" s="89">
        <v>72060</v>
      </c>
      <c r="E79" s="90">
        <v>45493</v>
      </c>
    </row>
    <row r="80" spans="1:5" ht="18" customHeight="1" x14ac:dyDescent="0.25">
      <c r="B80" s="91" t="s">
        <v>95</v>
      </c>
      <c r="C80" s="92">
        <v>612</v>
      </c>
      <c r="D80" s="93">
        <v>14000</v>
      </c>
      <c r="E80" s="94">
        <v>45507</v>
      </c>
    </row>
    <row r="81" spans="1:5" ht="18" customHeight="1" x14ac:dyDescent="0.25">
      <c r="B81" s="87" t="s">
        <v>96</v>
      </c>
      <c r="C81" s="88">
        <v>125895</v>
      </c>
      <c r="D81" s="89">
        <v>108040</v>
      </c>
      <c r="E81" s="90">
        <v>45486</v>
      </c>
    </row>
    <row r="82" spans="1:5" ht="18" customHeight="1" thickBot="1" x14ac:dyDescent="0.3">
      <c r="B82" s="97" t="s">
        <v>55</v>
      </c>
      <c r="C82" s="98" t="s">
        <v>57</v>
      </c>
      <c r="D82" s="128">
        <v>700</v>
      </c>
      <c r="E82" s="99">
        <v>45488</v>
      </c>
    </row>
    <row r="83" spans="1:5" ht="18" customHeight="1" x14ac:dyDescent="0.25">
      <c r="B83" s="165" t="s">
        <v>17</v>
      </c>
      <c r="C83" s="165"/>
      <c r="D83" s="119">
        <f>SUM(D79:D82)</f>
        <v>194800</v>
      </c>
      <c r="E83" s="95"/>
    </row>
    <row r="85" spans="1:5" x14ac:dyDescent="0.25">
      <c r="A85" s="64" t="s">
        <v>7</v>
      </c>
      <c r="B85" s="67" t="s">
        <v>74</v>
      </c>
    </row>
    <row r="86" spans="1:5" x14ac:dyDescent="0.25">
      <c r="B86" s="67" t="s">
        <v>166</v>
      </c>
    </row>
    <row r="87" spans="1:5" ht="15.75" x14ac:dyDescent="0.25">
      <c r="B87" s="121" t="s">
        <v>8</v>
      </c>
      <c r="C87" s="86" t="s">
        <v>9</v>
      </c>
      <c r="D87" s="86" t="s">
        <v>10</v>
      </c>
      <c r="E87" s="86" t="s">
        <v>11</v>
      </c>
    </row>
    <row r="88" spans="1:5" ht="18" customHeight="1" x14ac:dyDescent="0.25">
      <c r="B88" s="96" t="s">
        <v>100</v>
      </c>
      <c r="C88" s="100">
        <v>4689</v>
      </c>
      <c r="D88" s="101">
        <v>30</v>
      </c>
      <c r="E88" s="102">
        <f>C88*D88</f>
        <v>140670</v>
      </c>
    </row>
    <row r="89" spans="1:5" ht="18" customHeight="1" x14ac:dyDescent="0.25">
      <c r="B89" s="96" t="s">
        <v>102</v>
      </c>
      <c r="C89" s="100">
        <v>2898</v>
      </c>
      <c r="D89" s="101">
        <v>25</v>
      </c>
      <c r="E89" s="102">
        <f t="shared" ref="E89:E90" si="0">C89*D89</f>
        <v>72450</v>
      </c>
    </row>
    <row r="90" spans="1:5" ht="18" customHeight="1" thickBot="1" x14ac:dyDescent="0.3">
      <c r="B90" s="96" t="s">
        <v>103</v>
      </c>
      <c r="C90" s="100">
        <v>3887</v>
      </c>
      <c r="D90" s="101">
        <v>20</v>
      </c>
      <c r="E90" s="130">
        <f t="shared" si="0"/>
        <v>77740</v>
      </c>
    </row>
    <row r="91" spans="1:5" ht="18" customHeight="1" x14ac:dyDescent="0.25">
      <c r="B91" s="165" t="s">
        <v>12</v>
      </c>
      <c r="C91" s="165"/>
      <c r="D91" s="165"/>
      <c r="E91" s="129">
        <f>SUM(E88:E90)</f>
        <v>290860</v>
      </c>
    </row>
    <row r="94" spans="1:5" ht="15.75" x14ac:dyDescent="0.25">
      <c r="B94" s="66" t="s">
        <v>104</v>
      </c>
    </row>
    <row r="95" spans="1:5" x14ac:dyDescent="0.25">
      <c r="A95" s="64" t="s">
        <v>0</v>
      </c>
      <c r="B95" s="62" t="s">
        <v>105</v>
      </c>
    </row>
    <row r="96" spans="1:5" ht="15.75" x14ac:dyDescent="0.25">
      <c r="B96" s="123" t="s">
        <v>20</v>
      </c>
      <c r="C96" s="77" t="s">
        <v>21</v>
      </c>
      <c r="D96" s="123" t="s">
        <v>22</v>
      </c>
      <c r="E96" s="124" t="s">
        <v>23</v>
      </c>
    </row>
    <row r="97" spans="1:5" ht="18" customHeight="1" x14ac:dyDescent="0.25">
      <c r="B97" s="96" t="s">
        <v>27</v>
      </c>
      <c r="C97" s="96" t="s">
        <v>106</v>
      </c>
      <c r="D97" s="96" t="s">
        <v>101</v>
      </c>
      <c r="E97" s="89">
        <v>17100</v>
      </c>
    </row>
    <row r="98" spans="1:5" ht="18" customHeight="1" x14ac:dyDescent="0.25">
      <c r="B98" s="96" t="s">
        <v>29</v>
      </c>
      <c r="C98" s="96"/>
      <c r="D98" s="96" t="s">
        <v>101</v>
      </c>
      <c r="E98" s="89">
        <v>17100</v>
      </c>
    </row>
    <row r="99" spans="1:5" ht="18" customHeight="1" x14ac:dyDescent="0.25">
      <c r="B99" s="96" t="s">
        <v>29</v>
      </c>
      <c r="C99" s="96"/>
      <c r="D99" s="96" t="s">
        <v>107</v>
      </c>
      <c r="E99" s="89">
        <v>5700</v>
      </c>
    </row>
    <row r="100" spans="1:5" ht="18" customHeight="1" x14ac:dyDescent="0.25">
      <c r="B100" s="96" t="s">
        <v>99</v>
      </c>
      <c r="C100" s="96" t="s">
        <v>100</v>
      </c>
      <c r="D100" s="96" t="s">
        <v>107</v>
      </c>
      <c r="E100" s="89">
        <v>2400</v>
      </c>
    </row>
    <row r="101" spans="1:5" ht="18" customHeight="1" x14ac:dyDescent="0.25">
      <c r="B101" s="96" t="s">
        <v>99</v>
      </c>
      <c r="C101" s="96" t="s">
        <v>102</v>
      </c>
      <c r="D101" s="96" t="s">
        <v>107</v>
      </c>
      <c r="E101" s="89">
        <v>1500</v>
      </c>
    </row>
    <row r="102" spans="1:5" ht="18" customHeight="1" x14ac:dyDescent="0.25">
      <c r="B102" s="96" t="s">
        <v>99</v>
      </c>
      <c r="C102" s="96" t="s">
        <v>103</v>
      </c>
      <c r="D102" s="96" t="s">
        <v>107</v>
      </c>
      <c r="E102" s="89">
        <v>1800</v>
      </c>
    </row>
    <row r="103" spans="1:5" ht="18" customHeight="1" x14ac:dyDescent="0.25">
      <c r="B103" s="108"/>
      <c r="C103" s="108"/>
      <c r="D103" s="108"/>
      <c r="E103" s="110"/>
    </row>
    <row r="105" spans="1:5" x14ac:dyDescent="0.2">
      <c r="A105" s="64" t="s">
        <v>1</v>
      </c>
      <c r="B105" s="61" t="s">
        <v>167</v>
      </c>
    </row>
    <row r="106" spans="1:5" ht="15.75" x14ac:dyDescent="0.25">
      <c r="B106" s="169" t="s">
        <v>168</v>
      </c>
      <c r="C106" s="169"/>
      <c r="D106" s="169"/>
      <c r="E106" s="169"/>
    </row>
    <row r="107" spans="1:5" ht="15.75" x14ac:dyDescent="0.25">
      <c r="B107" s="170" t="s">
        <v>2</v>
      </c>
      <c r="C107" s="170"/>
      <c r="D107" s="122" t="s">
        <v>3</v>
      </c>
      <c r="E107" s="122" t="s">
        <v>4</v>
      </c>
    </row>
    <row r="108" spans="1:5" ht="18" customHeight="1" x14ac:dyDescent="0.25">
      <c r="B108" s="163" t="s">
        <v>24</v>
      </c>
      <c r="C108" s="163"/>
      <c r="D108" s="81">
        <v>580000</v>
      </c>
      <c r="E108" s="69"/>
    </row>
    <row r="109" spans="1:5" ht="18" customHeight="1" x14ac:dyDescent="0.25">
      <c r="B109" s="163" t="s">
        <v>25</v>
      </c>
      <c r="C109" s="163"/>
      <c r="D109" s="81">
        <v>73000</v>
      </c>
      <c r="E109" s="69"/>
    </row>
    <row r="110" spans="1:5" ht="18" customHeight="1" x14ac:dyDescent="0.25">
      <c r="B110" s="163" t="s">
        <v>26</v>
      </c>
      <c r="C110" s="163"/>
      <c r="D110" s="82">
        <v>285160</v>
      </c>
      <c r="E110" s="69"/>
    </row>
    <row r="111" spans="1:5" ht="18" customHeight="1" x14ac:dyDescent="0.25">
      <c r="B111" s="163" t="s">
        <v>27</v>
      </c>
      <c r="C111" s="163"/>
      <c r="D111" s="82">
        <v>196500</v>
      </c>
      <c r="E111" s="69"/>
    </row>
    <row r="112" spans="1:5" ht="18" customHeight="1" x14ac:dyDescent="0.25">
      <c r="B112" s="163" t="s">
        <v>92</v>
      </c>
      <c r="C112" s="163"/>
      <c r="D112" s="81">
        <v>62780</v>
      </c>
      <c r="E112" s="69"/>
    </row>
    <row r="113" spans="1:5" ht="18" customHeight="1" x14ac:dyDescent="0.25">
      <c r="B113" s="163" t="s">
        <v>28</v>
      </c>
      <c r="C113" s="163"/>
      <c r="D113" s="81">
        <v>1320</v>
      </c>
      <c r="E113" s="69"/>
    </row>
    <row r="114" spans="1:5" ht="18" customHeight="1" x14ac:dyDescent="0.25">
      <c r="B114" s="163" t="s">
        <v>29</v>
      </c>
      <c r="C114" s="163"/>
      <c r="D114" s="126"/>
      <c r="E114" s="93">
        <v>548960</v>
      </c>
    </row>
    <row r="115" spans="1:5" ht="18" customHeight="1" x14ac:dyDescent="0.25">
      <c r="B115" s="163" t="s">
        <v>93</v>
      </c>
      <c r="C115" s="163"/>
      <c r="D115" s="126"/>
      <c r="E115" s="89">
        <v>455000</v>
      </c>
    </row>
    <row r="116" spans="1:5" ht="18" customHeight="1" thickBot="1" x14ac:dyDescent="0.3">
      <c r="B116" s="163" t="s">
        <v>31</v>
      </c>
      <c r="C116" s="163"/>
      <c r="D116" s="127"/>
      <c r="E116" s="128">
        <v>194800</v>
      </c>
    </row>
    <row r="117" spans="1:5" ht="18" customHeight="1" x14ac:dyDescent="0.25">
      <c r="B117" s="164" t="s">
        <v>5</v>
      </c>
      <c r="C117" s="164"/>
      <c r="D117" s="125">
        <f>SUM(D108:D116)</f>
        <v>1198760</v>
      </c>
      <c r="E117" s="117">
        <f>SUM(E114:E116)</f>
        <v>1198760</v>
      </c>
    </row>
    <row r="119" spans="1:5" x14ac:dyDescent="0.25">
      <c r="A119" s="64" t="s">
        <v>6</v>
      </c>
      <c r="B119" s="67" t="s">
        <v>169</v>
      </c>
    </row>
    <row r="120" spans="1:5" x14ac:dyDescent="0.25">
      <c r="B120" s="67" t="s">
        <v>94</v>
      </c>
    </row>
    <row r="121" spans="1:5" ht="15.75" x14ac:dyDescent="0.25">
      <c r="B121" s="121" t="s">
        <v>13</v>
      </c>
      <c r="C121" s="86" t="s">
        <v>14</v>
      </c>
      <c r="D121" s="86" t="s">
        <v>15</v>
      </c>
      <c r="E121" s="86" t="s">
        <v>16</v>
      </c>
    </row>
    <row r="122" spans="1:5" ht="18" customHeight="1" x14ac:dyDescent="0.25">
      <c r="B122" s="103" t="s">
        <v>108</v>
      </c>
      <c r="C122" s="88" t="s">
        <v>170</v>
      </c>
      <c r="D122" s="81">
        <v>98690</v>
      </c>
      <c r="E122" s="90">
        <v>45486</v>
      </c>
    </row>
    <row r="123" spans="1:5" ht="18" customHeight="1" x14ac:dyDescent="0.25">
      <c r="B123" s="104" t="s">
        <v>108</v>
      </c>
      <c r="C123" s="92" t="s">
        <v>171</v>
      </c>
      <c r="D123" s="82">
        <v>17100</v>
      </c>
      <c r="E123" s="94">
        <v>45511</v>
      </c>
    </row>
    <row r="124" spans="1:5" ht="18" customHeight="1" thickBot="1" x14ac:dyDescent="0.3">
      <c r="B124" s="103" t="s">
        <v>109</v>
      </c>
      <c r="C124" s="88" t="s">
        <v>172</v>
      </c>
      <c r="D124" s="131">
        <v>80710</v>
      </c>
      <c r="E124" s="90">
        <v>45493</v>
      </c>
    </row>
    <row r="125" spans="1:5" ht="18" customHeight="1" x14ac:dyDescent="0.25">
      <c r="B125" s="165" t="s">
        <v>17</v>
      </c>
      <c r="C125" s="165"/>
      <c r="D125" s="132">
        <f>SUM(D122:D124)</f>
        <v>196500</v>
      </c>
      <c r="E125" s="95"/>
    </row>
    <row r="127" spans="1:5" x14ac:dyDescent="0.25">
      <c r="A127" s="64" t="s">
        <v>7</v>
      </c>
      <c r="B127" s="67" t="s">
        <v>74</v>
      </c>
    </row>
    <row r="128" spans="1:5" x14ac:dyDescent="0.25">
      <c r="B128" s="67" t="s">
        <v>173</v>
      </c>
    </row>
    <row r="129" spans="1:5" ht="15.75" x14ac:dyDescent="0.25">
      <c r="B129" s="121" t="s">
        <v>8</v>
      </c>
      <c r="C129" s="86" t="s">
        <v>9</v>
      </c>
      <c r="D129" s="86" t="s">
        <v>10</v>
      </c>
      <c r="E129" s="86" t="s">
        <v>11</v>
      </c>
    </row>
    <row r="130" spans="1:5" ht="18" customHeight="1" x14ac:dyDescent="0.25">
      <c r="B130" s="96" t="s">
        <v>100</v>
      </c>
      <c r="C130" s="100">
        <v>4609</v>
      </c>
      <c r="D130" s="101">
        <v>30</v>
      </c>
      <c r="E130" s="82">
        <f>C130*D130</f>
        <v>138270</v>
      </c>
    </row>
    <row r="131" spans="1:5" ht="18" customHeight="1" x14ac:dyDescent="0.25">
      <c r="B131" s="96" t="s">
        <v>102</v>
      </c>
      <c r="C131" s="100">
        <v>2838</v>
      </c>
      <c r="D131" s="101">
        <v>25</v>
      </c>
      <c r="E131" s="82">
        <f t="shared" ref="E131:E132" si="1">C131*D131</f>
        <v>70950</v>
      </c>
    </row>
    <row r="132" spans="1:5" ht="18" customHeight="1" thickBot="1" x14ac:dyDescent="0.3">
      <c r="B132" s="96" t="s">
        <v>103</v>
      </c>
      <c r="C132" s="100">
        <v>3797</v>
      </c>
      <c r="D132" s="101">
        <v>20</v>
      </c>
      <c r="E132" s="133">
        <f t="shared" si="1"/>
        <v>75940</v>
      </c>
    </row>
    <row r="133" spans="1:5" ht="18" customHeight="1" x14ac:dyDescent="0.25">
      <c r="B133" s="165" t="s">
        <v>12</v>
      </c>
      <c r="C133" s="165"/>
      <c r="D133" s="165"/>
      <c r="E133" s="132">
        <f>SUM(E130:E132)</f>
        <v>285160</v>
      </c>
    </row>
    <row r="136" spans="1:5" ht="15.75" x14ac:dyDescent="0.25">
      <c r="B136" s="66" t="s">
        <v>110</v>
      </c>
    </row>
    <row r="137" spans="1:5" x14ac:dyDescent="0.25">
      <c r="A137" s="64" t="s">
        <v>0</v>
      </c>
      <c r="B137" s="63" t="s">
        <v>111</v>
      </c>
    </row>
    <row r="138" spans="1:5" ht="15.75" x14ac:dyDescent="0.25">
      <c r="B138" s="123" t="s">
        <v>20</v>
      </c>
      <c r="C138" s="77" t="s">
        <v>21</v>
      </c>
      <c r="D138" s="123" t="s">
        <v>22</v>
      </c>
      <c r="E138" s="124" t="s">
        <v>23</v>
      </c>
    </row>
    <row r="139" spans="1:5" ht="18" customHeight="1" x14ac:dyDescent="0.25">
      <c r="B139" s="96" t="s">
        <v>92</v>
      </c>
      <c r="C139" s="96"/>
      <c r="D139" s="96" t="s">
        <v>107</v>
      </c>
      <c r="E139" s="89">
        <v>11550</v>
      </c>
    </row>
    <row r="140" spans="1:5" ht="18" customHeight="1" x14ac:dyDescent="0.25">
      <c r="B140" s="96" t="s">
        <v>27</v>
      </c>
      <c r="C140" s="96" t="s">
        <v>108</v>
      </c>
      <c r="D140" s="96" t="s">
        <v>107</v>
      </c>
      <c r="E140" s="89">
        <v>98690</v>
      </c>
    </row>
    <row r="141" spans="1:5" ht="18" customHeight="1" x14ac:dyDescent="0.25">
      <c r="B141" s="96" t="s">
        <v>31</v>
      </c>
      <c r="C141" s="96" t="s">
        <v>96</v>
      </c>
      <c r="D141" s="96" t="s">
        <v>107</v>
      </c>
      <c r="E141" s="89">
        <v>108040</v>
      </c>
    </row>
    <row r="142" spans="1:5" ht="18" customHeight="1" x14ac:dyDescent="0.25">
      <c r="B142" s="96" t="s">
        <v>31</v>
      </c>
      <c r="C142" s="96" t="s">
        <v>55</v>
      </c>
      <c r="D142" s="96" t="s">
        <v>107</v>
      </c>
      <c r="E142" s="89">
        <v>700</v>
      </c>
    </row>
    <row r="143" spans="1:5" ht="18" customHeight="1" x14ac:dyDescent="0.25">
      <c r="B143" s="96" t="s">
        <v>29</v>
      </c>
      <c r="C143" s="96"/>
      <c r="D143" s="96" t="s">
        <v>107</v>
      </c>
      <c r="E143" s="89">
        <v>1500</v>
      </c>
    </row>
    <row r="144" spans="1:5" ht="18" customHeight="1" x14ac:dyDescent="0.25">
      <c r="B144" s="108"/>
      <c r="C144" s="108"/>
      <c r="D144" s="108"/>
      <c r="E144" s="110"/>
    </row>
    <row r="146" spans="1:5" x14ac:dyDescent="0.2">
      <c r="A146" s="64" t="s">
        <v>1</v>
      </c>
      <c r="B146" s="61" t="s">
        <v>174</v>
      </c>
    </row>
    <row r="147" spans="1:5" ht="15.75" x14ac:dyDescent="0.25">
      <c r="B147" s="169" t="s">
        <v>175</v>
      </c>
      <c r="C147" s="169"/>
      <c r="D147" s="169"/>
      <c r="E147" s="169"/>
    </row>
    <row r="148" spans="1:5" ht="15.75" x14ac:dyDescent="0.25">
      <c r="B148" s="170" t="s">
        <v>2</v>
      </c>
      <c r="C148" s="170"/>
      <c r="D148" s="122" t="s">
        <v>3</v>
      </c>
      <c r="E148" s="122" t="s">
        <v>4</v>
      </c>
    </row>
    <row r="149" spans="1:5" ht="18" customHeight="1" x14ac:dyDescent="0.25">
      <c r="B149" s="163" t="s">
        <v>24</v>
      </c>
      <c r="C149" s="163"/>
      <c r="D149" s="89">
        <v>580000</v>
      </c>
      <c r="E149" s="69"/>
    </row>
    <row r="150" spans="1:5" ht="18" customHeight="1" x14ac:dyDescent="0.25">
      <c r="B150" s="163" t="s">
        <v>25</v>
      </c>
      <c r="C150" s="163"/>
      <c r="D150" s="89">
        <v>73000</v>
      </c>
      <c r="E150" s="69"/>
    </row>
    <row r="151" spans="1:5" ht="18" customHeight="1" x14ac:dyDescent="0.25">
      <c r="B151" s="163" t="s">
        <v>26</v>
      </c>
      <c r="C151" s="163"/>
      <c r="D151" s="89">
        <v>285160</v>
      </c>
      <c r="E151" s="69"/>
    </row>
    <row r="152" spans="1:5" ht="18" customHeight="1" x14ac:dyDescent="0.25">
      <c r="B152" s="163" t="s">
        <v>27</v>
      </c>
      <c r="C152" s="163"/>
      <c r="D152" s="93">
        <v>97810</v>
      </c>
      <c r="E152" s="69"/>
    </row>
    <row r="153" spans="1:5" ht="18" customHeight="1" x14ac:dyDescent="0.25">
      <c r="B153" s="163" t="s">
        <v>92</v>
      </c>
      <c r="C153" s="163"/>
      <c r="D153" s="93">
        <v>51230</v>
      </c>
      <c r="E153" s="69"/>
    </row>
    <row r="154" spans="1:5" ht="18" customHeight="1" x14ac:dyDescent="0.25">
      <c r="B154" s="163" t="s">
        <v>28</v>
      </c>
      <c r="C154" s="163"/>
      <c r="D154" s="89">
        <v>1320</v>
      </c>
      <c r="E154" s="69"/>
    </row>
    <row r="155" spans="1:5" ht="18" customHeight="1" x14ac:dyDescent="0.25">
      <c r="B155" s="163" t="s">
        <v>29</v>
      </c>
      <c r="C155" s="163"/>
      <c r="D155" s="69"/>
      <c r="E155" s="93">
        <v>547460</v>
      </c>
    </row>
    <row r="156" spans="1:5" ht="18" customHeight="1" x14ac:dyDescent="0.25">
      <c r="B156" s="163" t="s">
        <v>93</v>
      </c>
      <c r="C156" s="163"/>
      <c r="D156" s="69"/>
      <c r="E156" s="89">
        <v>455000</v>
      </c>
    </row>
    <row r="157" spans="1:5" ht="18" customHeight="1" thickBot="1" x14ac:dyDescent="0.3">
      <c r="B157" s="163" t="s">
        <v>31</v>
      </c>
      <c r="C157" s="163"/>
      <c r="D157" s="118"/>
      <c r="E157" s="120">
        <v>86060</v>
      </c>
    </row>
    <row r="158" spans="1:5" ht="18" customHeight="1" x14ac:dyDescent="0.25">
      <c r="B158" s="164" t="s">
        <v>5</v>
      </c>
      <c r="C158" s="164"/>
      <c r="D158" s="117">
        <f>SUM(D149:D157)</f>
        <v>1088520</v>
      </c>
      <c r="E158" s="117">
        <f>SUM(E149:E157)</f>
        <v>1088520</v>
      </c>
    </row>
    <row r="160" spans="1:5" x14ac:dyDescent="0.25">
      <c r="A160" s="64" t="s">
        <v>6</v>
      </c>
      <c r="B160" s="67" t="s">
        <v>176</v>
      </c>
    </row>
    <row r="161" spans="1:5" x14ac:dyDescent="0.25">
      <c r="B161" s="67" t="s">
        <v>94</v>
      </c>
    </row>
    <row r="162" spans="1:5" ht="15.75" x14ac:dyDescent="0.25">
      <c r="B162" s="121" t="s">
        <v>13</v>
      </c>
      <c r="C162" s="86" t="s">
        <v>14</v>
      </c>
      <c r="D162" s="86" t="s">
        <v>15</v>
      </c>
      <c r="E162" s="86" t="s">
        <v>16</v>
      </c>
    </row>
    <row r="163" spans="1:5" ht="18" customHeight="1" x14ac:dyDescent="0.25">
      <c r="B163" s="96" t="s">
        <v>108</v>
      </c>
      <c r="C163" s="88" t="s">
        <v>171</v>
      </c>
      <c r="D163" s="105">
        <v>17100</v>
      </c>
      <c r="E163" s="106">
        <v>45511</v>
      </c>
    </row>
    <row r="164" spans="1:5" ht="18" customHeight="1" thickBot="1" x14ac:dyDescent="0.3">
      <c r="B164" s="96" t="s">
        <v>109</v>
      </c>
      <c r="C164" s="88" t="s">
        <v>172</v>
      </c>
      <c r="D164" s="135">
        <v>80710</v>
      </c>
      <c r="E164" s="106">
        <v>45493</v>
      </c>
    </row>
    <row r="165" spans="1:5" ht="18" customHeight="1" x14ac:dyDescent="0.25">
      <c r="B165" s="165" t="s">
        <v>17</v>
      </c>
      <c r="C165" s="165"/>
      <c r="D165" s="134">
        <f>SUM(D163:D164)</f>
        <v>97810</v>
      </c>
      <c r="E165" s="95"/>
    </row>
    <row r="167" spans="1:5" x14ac:dyDescent="0.25">
      <c r="A167" s="64" t="s">
        <v>7</v>
      </c>
      <c r="B167" s="67" t="s">
        <v>177</v>
      </c>
    </row>
    <row r="168" spans="1:5" x14ac:dyDescent="0.25">
      <c r="B168" s="67" t="s">
        <v>94</v>
      </c>
    </row>
    <row r="169" spans="1:5" ht="15.75" x14ac:dyDescent="0.25">
      <c r="B169" s="121" t="s">
        <v>18</v>
      </c>
      <c r="C169" s="86" t="s">
        <v>14</v>
      </c>
      <c r="D169" s="86" t="s">
        <v>15</v>
      </c>
      <c r="E169" s="86" t="s">
        <v>16</v>
      </c>
    </row>
    <row r="170" spans="1:5" ht="18" customHeight="1" x14ac:dyDescent="0.25">
      <c r="B170" s="96" t="s">
        <v>95</v>
      </c>
      <c r="C170" s="88">
        <v>589</v>
      </c>
      <c r="D170" s="105">
        <v>72060</v>
      </c>
      <c r="E170" s="106">
        <v>45493</v>
      </c>
    </row>
    <row r="171" spans="1:5" ht="18" customHeight="1" thickBot="1" x14ac:dyDescent="0.3">
      <c r="B171" s="96" t="s">
        <v>95</v>
      </c>
      <c r="C171" s="88">
        <v>612</v>
      </c>
      <c r="D171" s="135">
        <v>14000</v>
      </c>
      <c r="E171" s="106">
        <v>45511</v>
      </c>
    </row>
    <row r="172" spans="1:5" ht="18" customHeight="1" x14ac:dyDescent="0.25">
      <c r="B172" s="165" t="s">
        <v>17</v>
      </c>
      <c r="C172" s="165"/>
      <c r="D172" s="136">
        <v>86060</v>
      </c>
      <c r="E172" s="95"/>
    </row>
    <row r="175" spans="1:5" ht="15.75" x14ac:dyDescent="0.25">
      <c r="B175" s="66" t="s">
        <v>112</v>
      </c>
    </row>
    <row r="176" spans="1:5" x14ac:dyDescent="0.25">
      <c r="A176" s="64" t="s">
        <v>0</v>
      </c>
      <c r="B176" s="67" t="s">
        <v>178</v>
      </c>
    </row>
    <row r="177" spans="1:5" x14ac:dyDescent="0.25">
      <c r="B177" s="67" t="s">
        <v>77</v>
      </c>
    </row>
    <row r="178" spans="1:5" ht="15.75" x14ac:dyDescent="0.25">
      <c r="B178" s="166" t="s">
        <v>179</v>
      </c>
      <c r="C178" s="167"/>
      <c r="D178" s="167"/>
      <c r="E178" s="168"/>
    </row>
    <row r="179" spans="1:5" ht="18" customHeight="1" x14ac:dyDescent="0.25">
      <c r="B179" s="160" t="s">
        <v>78</v>
      </c>
      <c r="C179" s="160"/>
      <c r="D179" s="68">
        <v>17100</v>
      </c>
      <c r="E179" s="95"/>
    </row>
    <row r="180" spans="1:5" ht="18" customHeight="1" thickBot="1" x14ac:dyDescent="0.3">
      <c r="B180" s="160" t="s">
        <v>79</v>
      </c>
      <c r="C180" s="160"/>
      <c r="D180" s="115">
        <v>5700</v>
      </c>
      <c r="E180" s="95"/>
    </row>
    <row r="181" spans="1:5" ht="18" customHeight="1" x14ac:dyDescent="0.25">
      <c r="B181" s="160" t="s">
        <v>80</v>
      </c>
      <c r="C181" s="160"/>
      <c r="D181" s="137"/>
      <c r="E181" s="68">
        <f>D179-D180</f>
        <v>11400</v>
      </c>
    </row>
    <row r="182" spans="1:5" ht="18" customHeight="1" thickBot="1" x14ac:dyDescent="0.3">
      <c r="B182" s="160" t="s">
        <v>82</v>
      </c>
      <c r="C182" s="160"/>
      <c r="D182" s="115">
        <v>700</v>
      </c>
      <c r="E182" s="95"/>
    </row>
    <row r="183" spans="1:5" ht="18" customHeight="1" thickBot="1" x14ac:dyDescent="0.3">
      <c r="B183" s="161" t="s">
        <v>84</v>
      </c>
      <c r="C183" s="162"/>
      <c r="D183" s="137"/>
      <c r="E183" s="115">
        <v>700</v>
      </c>
    </row>
    <row r="184" spans="1:5" ht="18" customHeight="1" x14ac:dyDescent="0.25">
      <c r="B184" s="163" t="s">
        <v>85</v>
      </c>
      <c r="C184" s="163"/>
      <c r="D184" s="163"/>
      <c r="E184" s="116">
        <f>E181-E183</f>
        <v>10700</v>
      </c>
    </row>
    <row r="186" spans="1:5" x14ac:dyDescent="0.25">
      <c r="A186" s="64" t="s">
        <v>1</v>
      </c>
      <c r="B186" s="67" t="s">
        <v>180</v>
      </c>
    </row>
    <row r="187" spans="1:5" x14ac:dyDescent="0.25">
      <c r="B187" s="63" t="s">
        <v>94</v>
      </c>
    </row>
    <row r="188" spans="1:5" ht="18" customHeight="1" x14ac:dyDescent="0.25">
      <c r="B188" s="70" t="s">
        <v>29</v>
      </c>
      <c r="C188" s="71">
        <v>45474</v>
      </c>
      <c r="D188" s="69">
        <v>538260</v>
      </c>
    </row>
    <row r="189" spans="1:5" ht="18" customHeight="1" x14ac:dyDescent="0.25">
      <c r="B189" s="70" t="s">
        <v>86</v>
      </c>
      <c r="C189" s="73"/>
      <c r="D189" s="69">
        <v>10700</v>
      </c>
      <c r="E189" s="107" t="s">
        <v>113</v>
      </c>
    </row>
    <row r="190" spans="1:5" ht="18" customHeight="1" thickBot="1" x14ac:dyDescent="0.3">
      <c r="B190" s="70" t="s">
        <v>114</v>
      </c>
      <c r="C190" s="73"/>
      <c r="D190" s="118">
        <v>1500</v>
      </c>
      <c r="E190" s="107" t="s">
        <v>115</v>
      </c>
    </row>
    <row r="191" spans="1:5" ht="18" customHeight="1" x14ac:dyDescent="0.25">
      <c r="B191" s="70" t="s">
        <v>29</v>
      </c>
      <c r="C191" s="71">
        <v>45488</v>
      </c>
      <c r="D191" s="114">
        <f>D188+D189-D190</f>
        <v>547460</v>
      </c>
    </row>
  </sheetData>
  <mergeCells count="71">
    <mergeCell ref="B11:C11"/>
    <mergeCell ref="B6:E6"/>
    <mergeCell ref="B7:C7"/>
    <mergeCell ref="B8:C8"/>
    <mergeCell ref="B9:C9"/>
    <mergeCell ref="B10:C10"/>
    <mergeCell ref="B39:C39"/>
    <mergeCell ref="B12:C12"/>
    <mergeCell ref="B13:C13"/>
    <mergeCell ref="B14:D14"/>
    <mergeCell ref="B31:E31"/>
    <mergeCell ref="B32:C32"/>
    <mergeCell ref="B33:C33"/>
    <mergeCell ref="B34:C34"/>
    <mergeCell ref="B35:C35"/>
    <mergeCell ref="B36:C36"/>
    <mergeCell ref="B37:C37"/>
    <mergeCell ref="B38:C38"/>
    <mergeCell ref="B70:C70"/>
    <mergeCell ref="B40:C40"/>
    <mergeCell ref="B41:C41"/>
    <mergeCell ref="B42:C42"/>
    <mergeCell ref="B50:C50"/>
    <mergeCell ref="B63:E63"/>
    <mergeCell ref="B64:C64"/>
    <mergeCell ref="B65:C65"/>
    <mergeCell ref="B66:C66"/>
    <mergeCell ref="B67:C67"/>
    <mergeCell ref="B68:C68"/>
    <mergeCell ref="B69:C69"/>
    <mergeCell ref="B111:C111"/>
    <mergeCell ref="B71:C71"/>
    <mergeCell ref="B72:C72"/>
    <mergeCell ref="B73:C73"/>
    <mergeCell ref="B74:C74"/>
    <mergeCell ref="B83:C83"/>
    <mergeCell ref="B91:D91"/>
    <mergeCell ref="B106:E106"/>
    <mergeCell ref="B107:C107"/>
    <mergeCell ref="B108:C108"/>
    <mergeCell ref="B109:C109"/>
    <mergeCell ref="B110:C110"/>
    <mergeCell ref="B150:C150"/>
    <mergeCell ref="B112:C112"/>
    <mergeCell ref="B113:C113"/>
    <mergeCell ref="B114:C114"/>
    <mergeCell ref="B115:C115"/>
    <mergeCell ref="B116:C116"/>
    <mergeCell ref="B117:C117"/>
    <mergeCell ref="B125:C125"/>
    <mergeCell ref="B133:D133"/>
    <mergeCell ref="B147:E147"/>
    <mergeCell ref="B148:C148"/>
    <mergeCell ref="B149:C149"/>
    <mergeCell ref="B179:C179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65:C165"/>
    <mergeCell ref="B172:C172"/>
    <mergeCell ref="B178:E178"/>
    <mergeCell ref="B180:C180"/>
    <mergeCell ref="B181:C181"/>
    <mergeCell ref="B182:C182"/>
    <mergeCell ref="B183:C183"/>
    <mergeCell ref="B184:D18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5D19611B1554A80E9E11882B69808" ma:contentTypeVersion="13" ma:contentTypeDescription="Een nieuw document maken." ma:contentTypeScope="" ma:versionID="c24c8c210e05a22975758de50712aa8a">
  <xsd:schema xmlns:xsd="http://www.w3.org/2001/XMLSchema" xmlns:xs="http://www.w3.org/2001/XMLSchema" xmlns:p="http://schemas.microsoft.com/office/2006/metadata/properties" xmlns:ns2="75400955-a2bd-47d7-8413-6ad4b02dc14f" xmlns:ns3="9acf06c0-0414-496f-b72a-c0da375c8652" targetNamespace="http://schemas.microsoft.com/office/2006/metadata/properties" ma:root="true" ma:fieldsID="dd416d162ab5909e0ec74d5498b1b857" ns2:_="" ns3:_="">
    <xsd:import namespace="75400955-a2bd-47d7-8413-6ad4b02dc14f"/>
    <xsd:import namespace="9acf06c0-0414-496f-b72a-c0da375c8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00955-a2bd-47d7-8413-6ad4b02dc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bd448c44-0de7-419d-ac12-ed7570845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f06c0-0414-496f-b72a-c0da375c86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ebd28-fb00-44e5-a53e-0717ea0cac32}" ma:internalName="TaxCatchAll" ma:showField="CatchAllData" ma:web="9acf06c0-0414-496f-b72a-c0da375c8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1D6100-C24B-41AF-8019-C160BB208FC1}"/>
</file>

<file path=customXml/itemProps2.xml><?xml version="1.0" encoding="utf-8"?>
<ds:datastoreItem xmlns:ds="http://schemas.openxmlformats.org/officeDocument/2006/customXml" ds:itemID="{E5220638-8128-4483-BCF9-3F2557CF5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 2 Inhoudsopgave </vt:lpstr>
      <vt:lpstr>2.1 - 2.8</vt:lpstr>
      <vt:lpstr>2.9 - 2.14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2021-01-05T15:36:33Z</cp:lastPrinted>
  <dcterms:created xsi:type="dcterms:W3CDTF">2020-12-20T09:52:02Z</dcterms:created>
  <dcterms:modified xsi:type="dcterms:W3CDTF">2024-10-02T09:51:05Z</dcterms:modified>
</cp:coreProperties>
</file>