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e96830588820eb9/Convoy BKB 4e druk herzien/"/>
    </mc:Choice>
  </mc:AlternateContent>
  <xr:revisionPtr revIDLastSave="14" documentId="8_{69F495F4-4179-467A-BA4D-2E38811310BC}" xr6:coauthVersionLast="47" xr6:coauthVersionMax="47" xr10:uidLastSave="{82E9C7C5-4273-420F-B165-A40C1AFAC798}"/>
  <bookViews>
    <workbookView xWindow="22932" yWindow="-108" windowWidth="23256" windowHeight="12576" activeTab="1" xr2:uid="{5D587E09-814F-4BAA-A382-6AB82BB63DFF}"/>
  </bookViews>
  <sheets>
    <sheet name="H 7 Inhoudsopgave" sheetId="8" r:id="rId1"/>
    <sheet name="7.1 - 7.16" sheetId="15" r:id="rId2"/>
    <sheet name="H 1 aanwijzingen" sheetId="5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59" i="15" l="1"/>
  <c r="B458" i="15" s="1"/>
  <c r="D455" i="15"/>
  <c r="D456" i="15" s="1"/>
  <c r="D457" i="15" s="1"/>
  <c r="D458" i="15" s="1"/>
  <c r="D459" i="15" s="1"/>
  <c r="D460" i="15" s="1"/>
  <c r="D461" i="15" s="1"/>
  <c r="B455" i="15"/>
  <c r="B456" i="15" s="1"/>
  <c r="B457" i="15" s="1"/>
  <c r="F440" i="15"/>
  <c r="D429" i="15"/>
  <c r="D430" i="15" s="1"/>
  <c r="D431" i="15" s="1"/>
  <c r="D406" i="15"/>
  <c r="D407" i="15" s="1"/>
  <c r="D408" i="15" s="1"/>
  <c r="I399" i="15"/>
  <c r="I398" i="15"/>
  <c r="I397" i="15"/>
  <c r="D378" i="15"/>
  <c r="D379" i="15" s="1"/>
  <c r="D380" i="15" s="1"/>
  <c r="I371" i="15"/>
  <c r="I370" i="15"/>
  <c r="I369" i="15"/>
  <c r="J343" i="15"/>
  <c r="I343" i="15"/>
  <c r="J332" i="15"/>
  <c r="I332" i="15"/>
  <c r="D305" i="15"/>
  <c r="D306" i="15" s="1"/>
  <c r="D307" i="15" s="1"/>
  <c r="D308" i="15" s="1"/>
  <c r="D309" i="15" s="1"/>
  <c r="D310" i="15" s="1"/>
  <c r="D311" i="15" s="1"/>
  <c r="D312" i="15" s="1"/>
  <c r="D313" i="15" s="1"/>
  <c r="D314" i="15" s="1"/>
  <c r="D315" i="15" s="1"/>
  <c r="D316" i="15" s="1"/>
  <c r="D317" i="15" s="1"/>
  <c r="D318" i="15" s="1"/>
  <c r="D319" i="15" s="1"/>
  <c r="F286" i="15"/>
  <c r="G276" i="15"/>
  <c r="G277" i="15" s="1"/>
  <c r="F265" i="15"/>
  <c r="D254" i="15"/>
  <c r="D255" i="15" s="1"/>
  <c r="D256" i="15" s="1"/>
  <c r="G232" i="15"/>
  <c r="E244" i="15" s="1"/>
  <c r="G253" i="15" s="1"/>
  <c r="F221" i="15"/>
  <c r="G211" i="15"/>
  <c r="G212" i="15" s="1"/>
  <c r="E205" i="15"/>
  <c r="I185" i="15"/>
  <c r="G168" i="15"/>
  <c r="D160" i="15"/>
  <c r="D161" i="15" s="1"/>
  <c r="D162" i="15" s="1"/>
  <c r="D163" i="15" s="1"/>
  <c r="D164" i="15" s="1"/>
  <c r="D165" i="15" s="1"/>
  <c r="D166" i="15" s="1"/>
  <c r="D167" i="15" s="1"/>
  <c r="D168" i="15" s="1"/>
  <c r="G134" i="15"/>
  <c r="G135" i="15" s="1"/>
  <c r="E112" i="15"/>
  <c r="E113" i="15" s="1"/>
  <c r="D111" i="15"/>
  <c r="D112" i="15" s="1"/>
  <c r="D113" i="15" s="1"/>
  <c r="C103" i="15"/>
  <c r="C104" i="15" s="1"/>
  <c r="B102" i="15"/>
  <c r="B103" i="15" s="1"/>
  <c r="B104" i="15" s="1"/>
  <c r="K89" i="15"/>
  <c r="J90" i="15" s="1"/>
  <c r="G89" i="15"/>
  <c r="G90" i="15" s="1"/>
  <c r="I41" i="15"/>
  <c r="H392" i="15" l="1"/>
  <c r="E101" i="15"/>
  <c r="G233" i="15"/>
  <c r="E102" i="15" l="1"/>
  <c r="E103" i="15" s="1"/>
  <c r="E104" i="15" s="1"/>
  <c r="G110" i="15"/>
</calcChain>
</file>

<file path=xl/sharedStrings.xml><?xml version="1.0" encoding="utf-8"?>
<sst xmlns="http://schemas.openxmlformats.org/spreadsheetml/2006/main" count="845" uniqueCount="282">
  <si>
    <t>Omschrijving</t>
  </si>
  <si>
    <t>Debet</t>
  </si>
  <si>
    <t>Credit</t>
  </si>
  <si>
    <t>a</t>
  </si>
  <si>
    <t>c</t>
  </si>
  <si>
    <t>d</t>
  </si>
  <si>
    <t>b</t>
  </si>
  <si>
    <t>Gebouw</t>
  </si>
  <si>
    <t>Cumulatieve afschrijving gebouw</t>
  </si>
  <si>
    <t>Inventaris</t>
  </si>
  <si>
    <t>Cumulatieve afschrijving inventaris</t>
  </si>
  <si>
    <t>Bedrijfsauto's</t>
  </si>
  <si>
    <t>Cumulatieve afschrijving bedrijfsauto's</t>
  </si>
  <si>
    <t>Eigen vermogen</t>
  </si>
  <si>
    <t>Privé</t>
  </si>
  <si>
    <t>Hypothecaire lening</t>
  </si>
  <si>
    <t>Kas</t>
  </si>
  <si>
    <t>Rabobank</t>
  </si>
  <si>
    <t>ING-bank</t>
  </si>
  <si>
    <t>Kruisposten</t>
  </si>
  <si>
    <t>Kruisposten pinbetalingen</t>
  </si>
  <si>
    <t>Debiteuren</t>
  </si>
  <si>
    <t>Nog te ontvangen bedragen</t>
  </si>
  <si>
    <t>Vooruitbetaalde bedragen</t>
  </si>
  <si>
    <t>Vooruitontvangen bedragen</t>
  </si>
  <si>
    <t>Vooruitontvangen iDEAL-betalingen</t>
  </si>
  <si>
    <t>Nog te betalen bedragen</t>
  </si>
  <si>
    <t>Crediteuren</t>
  </si>
  <si>
    <t>Te betalen nettolonen</t>
  </si>
  <si>
    <t>Af te dragen loonheffingen</t>
  </si>
  <si>
    <t>Te verrekenen omzetbelasting</t>
  </si>
  <si>
    <t>Verschuldigde omzetbelasting hoog</t>
  </si>
  <si>
    <t>Verschuldigde omzetbelasting laag</t>
  </si>
  <si>
    <t>Af te dragen omzetbelasting</t>
  </si>
  <si>
    <t>Voorraad goederen</t>
  </si>
  <si>
    <t>Loonkosten</t>
  </si>
  <si>
    <t>Sociale lasten</t>
  </si>
  <si>
    <t>Afschrijvingskosten vaste activa</t>
  </si>
  <si>
    <t>Boekresultaat vaste activa</t>
  </si>
  <si>
    <t>Huurkosten</t>
  </si>
  <si>
    <t>Energiekosten</t>
  </si>
  <si>
    <t>Onderhoudskosten</t>
  </si>
  <si>
    <t>Schoonmaakkosten</t>
  </si>
  <si>
    <t>Verzekeringskosten</t>
  </si>
  <si>
    <t>Telefoon- en internetkosten</t>
  </si>
  <si>
    <t>Kantoorkosten</t>
  </si>
  <si>
    <t>Voorraadverschillen</t>
  </si>
  <si>
    <t>Kasverschillen</t>
  </si>
  <si>
    <t>Overige kosten</t>
  </si>
  <si>
    <t>Inkoopwaarde van de omzet</t>
  </si>
  <si>
    <t>Verstrekte kortingen en rabatten</t>
  </si>
  <si>
    <t>Omzet hoog tarief omzetbelasting</t>
  </si>
  <si>
    <t>Omzet laag tarief omzetbelasting</t>
  </si>
  <si>
    <t>Omzet 0% omzetbelasting</t>
  </si>
  <si>
    <t>Interestkosten</t>
  </si>
  <si>
    <t>Autokosten</t>
  </si>
  <si>
    <t xml:space="preserve">wordt de naam van de rekening opgezocht in het standaardschema </t>
  </si>
  <si>
    <t>en verschijnt de naam van de grootboekrekening vanzelf.</t>
  </si>
  <si>
    <t>In het journaal kunnen meer regels staan dan je nodig hebt.</t>
  </si>
  <si>
    <t>Aanwijzingen</t>
  </si>
  <si>
    <t>LET OP</t>
  </si>
  <si>
    <t xml:space="preserve">Als je een nummer invult dat niet voorkomt in het rekeningschema, </t>
  </si>
  <si>
    <t>Er wordt niet gecontroleerd of het nummer dat je invult in het rekeningschema staat.</t>
  </si>
  <si>
    <t>dan worden het nummer en omschrijving van het dichtstbijzijnde nummer ingevuld.</t>
  </si>
  <si>
    <t>Versie</t>
  </si>
  <si>
    <t>Ga naar</t>
  </si>
  <si>
    <t>Ook bij het examen is het mogelijk een niet-bestaand nummer in te voeren,</t>
  </si>
  <si>
    <t>dit wordt altijd fout gerekend.</t>
  </si>
  <si>
    <t>Incidentele resultaten</t>
  </si>
  <si>
    <t xml:space="preserve">Als je het nummer van de grootboekrekening invult, </t>
  </si>
  <si>
    <t>Uitwerkbladen PDB BA 5e druk</t>
  </si>
  <si>
    <t>Hoofdstuk 1 Inkopen</t>
  </si>
  <si>
    <t>Gebruik het standaard rekeningschema voor een eenmanszaak</t>
  </si>
  <si>
    <t>Machines</t>
  </si>
  <si>
    <t>Cumulatieve afschrijving machines</t>
  </si>
  <si>
    <t>Buitengebruikgestelde machines</t>
  </si>
  <si>
    <t>Resultaat boekjaar</t>
  </si>
  <si>
    <t>Lening o/g</t>
  </si>
  <si>
    <t>Lening u/g</t>
  </si>
  <si>
    <t>Voorziening onderhoud</t>
  </si>
  <si>
    <t>Voorziening voor incourante voorraden</t>
  </si>
  <si>
    <t>Creditcardontvangsten</t>
  </si>
  <si>
    <t>Kredietbeperkingstoeslag</t>
  </si>
  <si>
    <t>Cadeaubonnen in omloop</t>
  </si>
  <si>
    <t>Nog te ontvangen facturen</t>
  </si>
  <si>
    <t>Nog te verzenden facturen</t>
  </si>
  <si>
    <t>Te betalen pensioenpremies</t>
  </si>
  <si>
    <t>Verschuldigde omzetbelasting privégebruik</t>
  </si>
  <si>
    <t>Nog te ontvangen goederen</t>
  </si>
  <si>
    <t>Nog te verzenden goederen</t>
  </si>
  <si>
    <t>Prijsverschillen bij inkoop</t>
  </si>
  <si>
    <t>Afschrijvingskosten debiteuren</t>
  </si>
  <si>
    <t>Reclame- en advertentiekosten</t>
  </si>
  <si>
    <t>Abonnementen en contributies</t>
  </si>
  <si>
    <t>Accountantskosten</t>
  </si>
  <si>
    <t>Kosten creditcardmaatschappij</t>
  </si>
  <si>
    <t>Ontvangen betalingskortingen</t>
  </si>
  <si>
    <t>Betaalde kredietbeperkingstoeslag</t>
  </si>
  <si>
    <t>Verstrekte korting voor contante betaling</t>
  </si>
  <si>
    <t>Opbrengst kredietbeperkingstoeslag</t>
  </si>
  <si>
    <t>Interestbaten</t>
  </si>
  <si>
    <t>Aantal</t>
  </si>
  <si>
    <t>Extra grootboekrekeningen</t>
  </si>
  <si>
    <t>alleen te gebruiken als dit nummer bij de opgave staat aangegeven</t>
  </si>
  <si>
    <t>Te retourneren goederen</t>
  </si>
  <si>
    <t>Te ontvangen creditnota's</t>
  </si>
  <si>
    <t>De omschrijving hoeft niet exact hetzelfde te zijn als in de uitwerking</t>
  </si>
  <si>
    <t>Pensioenpremies</t>
  </si>
  <si>
    <t>Uitwerkingen BKB 4e druk herzien</t>
  </si>
  <si>
    <t>Z12585</t>
  </si>
  <si>
    <t>Tuinbank Nice</t>
  </si>
  <si>
    <t>2021-358</t>
  </si>
  <si>
    <t>2022-001</t>
  </si>
  <si>
    <t>2021-359</t>
  </si>
  <si>
    <t>2022-613</t>
  </si>
  <si>
    <t>2022-708</t>
  </si>
  <si>
    <t>Privé opname</t>
  </si>
  <si>
    <t>Datum</t>
  </si>
  <si>
    <t>Van balans</t>
  </si>
  <si>
    <t>Beginsaldo</t>
  </si>
  <si>
    <t>Grootboek- rekening</t>
  </si>
  <si>
    <t>EUR</t>
  </si>
  <si>
    <t xml:space="preserve"> EUR</t>
  </si>
  <si>
    <t>Factuur- nummer</t>
  </si>
  <si>
    <t>25156 Goed</t>
  </si>
  <si>
    <t>23485 Jack vof</t>
  </si>
  <si>
    <t>Z12585 Essent</t>
  </si>
  <si>
    <t>Kasstorting</t>
  </si>
  <si>
    <t>25198 Goed 12</t>
  </si>
  <si>
    <t>36985 Boom bv</t>
  </si>
  <si>
    <t>0680</t>
  </si>
  <si>
    <t>Contante verkopen week 1 en 2</t>
  </si>
  <si>
    <t>Contante verkopen week 3 en 4</t>
  </si>
  <si>
    <t>2021-358 Tuincentrum Bloem</t>
  </si>
  <si>
    <t>Lorenzo Doek jan 2022</t>
  </si>
  <si>
    <t>Tess Bongers jan 2022</t>
  </si>
  <si>
    <t>Essent zakelijk</t>
  </si>
  <si>
    <t>jan 2022 Hypothecaire lening</t>
  </si>
  <si>
    <t>612 Webber 100</t>
  </si>
  <si>
    <t>612 Webber 200</t>
  </si>
  <si>
    <t>612 Webber 300</t>
  </si>
  <si>
    <t>2022-613 Dylan</t>
  </si>
  <si>
    <t>125895 July bv</t>
  </si>
  <si>
    <t>De volgorde van de boeking maakt niet uit</t>
  </si>
  <si>
    <t>Journaliseer het bankafschrift.</t>
  </si>
  <si>
    <t>Journaliseer voor Baan de ontvangen factuur van Webber.</t>
  </si>
  <si>
    <t>Journaliseer voor Baan de verzonden factuur aan Dylan.</t>
  </si>
  <si>
    <t>Hoofdstuk 7 Dagboeken</t>
  </si>
  <si>
    <t>H 7 Uitwerking</t>
  </si>
  <si>
    <t>7.1 - 7.16</t>
  </si>
  <si>
    <t>Opgave 7.1</t>
  </si>
  <si>
    <t>Verwerk voor Sijs de ontvangen factuur van Essent Zakelijk in het inkoopboek.</t>
  </si>
  <si>
    <t>Invoerscherm inkoopfactuur</t>
  </si>
  <si>
    <t>Leverancier</t>
  </si>
  <si>
    <t>Dagboek</t>
  </si>
  <si>
    <t>Boekjaar/periode</t>
  </si>
  <si>
    <t>2022 / 1</t>
  </si>
  <si>
    <t>Boekstuknummer</t>
  </si>
  <si>
    <t>Betalingsconditie</t>
  </si>
  <si>
    <t>02</t>
  </si>
  <si>
    <t>Factuurdatum</t>
  </si>
  <si>
    <t>Vervaldatum</t>
  </si>
  <si>
    <t>Uw referentie</t>
  </si>
  <si>
    <t>Bedrag</t>
  </si>
  <si>
    <t>Boekstukregel</t>
  </si>
  <si>
    <t>Grootboek-  rekening</t>
  </si>
  <si>
    <t>Btw-code</t>
  </si>
  <si>
    <t>Percen-tage</t>
  </si>
  <si>
    <t>excl./incl. hoog/laag</t>
  </si>
  <si>
    <t>Bedrag btw</t>
  </si>
  <si>
    <t xml:space="preserve">b </t>
  </si>
  <si>
    <t>Journaliseer voor Sijs de ontvangen factuur van Essent Zakelijk.</t>
  </si>
  <si>
    <t xml:space="preserve">Journaal                                                                                                                                                                                                                  </t>
  </si>
  <si>
    <t>Boekstuk nr.</t>
  </si>
  <si>
    <t>Subadmi- nistratie</t>
  </si>
  <si>
    <t>jan 2022 Essent zakelijk</t>
  </si>
  <si>
    <t>jan 2022 Z12585</t>
  </si>
  <si>
    <t>Opgave 7.2</t>
  </si>
  <si>
    <t>Verwerk voor Sijs de verzonden factuur aan Tuincentrum Bloem in het verkoopboek.</t>
  </si>
  <si>
    <t>Invoerscherm verkoopfactuur</t>
  </si>
  <si>
    <t>Klant</t>
  </si>
  <si>
    <t>Tuincentrum Bloem</t>
  </si>
  <si>
    <t>01</t>
  </si>
  <si>
    <t>Factuurnummer</t>
  </si>
  <si>
    <t>I5010</t>
  </si>
  <si>
    <t>Totaal bedrag</t>
  </si>
  <si>
    <t>Artikel</t>
  </si>
  <si>
    <t>Grootboek-rekening</t>
  </si>
  <si>
    <t>Netto prijs</t>
  </si>
  <si>
    <t>Journaliseer voor Sijs de verzonden factuur aan Tuincentrum Bloem in het verkoopboek.</t>
  </si>
  <si>
    <t xml:space="preserve">Journaal                                                                                                                                                                                                                 </t>
  </si>
  <si>
    <t>Tuinbank Nice Tuinc. Bloem</t>
  </si>
  <si>
    <t>Verwerk memoriaal bon 2022-001 in het memoriaal.</t>
  </si>
  <si>
    <t>Invoerscherm memoriaal</t>
  </si>
  <si>
    <t>Sub- nummer</t>
  </si>
  <si>
    <t>Tuincentrum Bloem 10</t>
  </si>
  <si>
    <t>Journaliseer memoriaal bon 2022-001.</t>
  </si>
  <si>
    <t>Opgave 7.3</t>
  </si>
  <si>
    <t>Verwerk kasbon 2022-001 in het kasboek.</t>
  </si>
  <si>
    <t>Invoerscherm kasboek</t>
  </si>
  <si>
    <t>Eindsaldo</t>
  </si>
  <si>
    <t>Onze ref.</t>
  </si>
  <si>
    <t>Cont. verkopen week 1 en 2</t>
  </si>
  <si>
    <t>Journaliseer kasbon 2022-001.</t>
  </si>
  <si>
    <t>Verwerk memoriaal bon 2022-002 in het memoriaal.</t>
  </si>
  <si>
    <t>2022-002</t>
  </si>
  <si>
    <t>Journaliseer memoriaal bon 2022-002.</t>
  </si>
  <si>
    <t>Cont. verkopen week 1 en 2  14</t>
  </si>
  <si>
    <t>Cont. verkopen week 1 en 2  12</t>
  </si>
  <si>
    <t>Cont. verkopen week 1 en 2  11</t>
  </si>
  <si>
    <t>Opgave 7.4</t>
  </si>
  <si>
    <t>Verwerk kasbon 2022-002 in het kasboek.</t>
  </si>
  <si>
    <t>Gestort bij ING-bank</t>
  </si>
  <si>
    <t>Journaliseer kasbon 2022-002.</t>
  </si>
  <si>
    <t>Opgave 7.5</t>
  </si>
  <si>
    <t>Verwerk het bankafschrift in het bankboek.</t>
  </si>
  <si>
    <t>Invoerscherm bankboek</t>
  </si>
  <si>
    <t xml:space="preserve">Journaal                                                                                                                                                                                                                </t>
  </si>
  <si>
    <t xml:space="preserve">  EUR</t>
  </si>
  <si>
    <t>Z12585 Essent zakelijk</t>
  </si>
  <si>
    <t>Opgave 7.6</t>
  </si>
  <si>
    <t>Verwerk voor Sijs de ontvangen factuur van Goed in het inkoopboek.</t>
  </si>
  <si>
    <t>Invoerscherm inkoopboek</t>
  </si>
  <si>
    <t>Goed</t>
  </si>
  <si>
    <t>Nice</t>
  </si>
  <si>
    <t>Nettoprijs</t>
  </si>
  <si>
    <t>Journaliseer voor Sijs de ontvangen factuur van Goed.</t>
  </si>
  <si>
    <t>25198 Nice</t>
  </si>
  <si>
    <t>Opgave 7.7</t>
  </si>
  <si>
    <t>Verwerk memoriaal bon 2022-003 in het memoriaal.</t>
  </si>
  <si>
    <t>2022-003</t>
  </si>
  <si>
    <t>Journaliseer memoriaalbon 2022-003.</t>
  </si>
  <si>
    <t>Opgave 7.8</t>
  </si>
  <si>
    <t>Verwerk kasbon 2022-003 in het kasboek.</t>
  </si>
  <si>
    <t>Cont. verkopen week 3 en 4</t>
  </si>
  <si>
    <t>Journaliseer kasbon 2022-003.</t>
  </si>
  <si>
    <t>Verwerk memoriaal bon 2022-004 in het memoriaal.</t>
  </si>
  <si>
    <t>2022-004</t>
  </si>
  <si>
    <t>Contante verkopen week 3 en 4  13</t>
  </si>
  <si>
    <t>Contante verkopen week 3 en 4  8</t>
  </si>
  <si>
    <t>Contante verkopen week 3 en 4  9</t>
  </si>
  <si>
    <t>Journaliseer memoriaal bon 2022-004.</t>
  </si>
  <si>
    <t>Journaal                                                                                                                                                                                                                  EUR</t>
  </si>
  <si>
    <t>Cont. verkopen week 3 en 4  13</t>
  </si>
  <si>
    <t>Cont. verkopen week 3 en 4  8</t>
  </si>
  <si>
    <t>Cont. verkopen week 3 en 4  9</t>
  </si>
  <si>
    <t>Opgave 7.9</t>
  </si>
  <si>
    <t>Verwerk kasbon 2022-004 in het kasboek.</t>
  </si>
  <si>
    <t>Journaliseer kasbon 2022-004.</t>
  </si>
  <si>
    <t>Opgave 7.10</t>
  </si>
  <si>
    <t>Rico Gaving jan 2022</t>
  </si>
  <si>
    <t>2021-359 Tuinc.Tuin en dier</t>
  </si>
  <si>
    <t>Opgave 7.11</t>
  </si>
  <si>
    <t>Stel de grootboekrekening Kas samen.</t>
  </si>
  <si>
    <t xml:space="preserve">1000 Kas                                                                                                                                                                                          </t>
  </si>
  <si>
    <t>Gestort bij de ING-bank</t>
  </si>
  <si>
    <t>naar balans</t>
  </si>
  <si>
    <t>Opgave 7.12</t>
  </si>
  <si>
    <t>Stel de grootboekrekening Kruisposten samen.</t>
  </si>
  <si>
    <t xml:space="preserve">1070 Kruisposten                                                                                                                                                                             </t>
  </si>
  <si>
    <t>Opgave 7.13</t>
  </si>
  <si>
    <t>Stel de subgrootboekrekening Goed samen</t>
  </si>
  <si>
    <t xml:space="preserve">14012 Goed                                                                                                                                                                                                           </t>
  </si>
  <si>
    <t>Opgave 7.14</t>
  </si>
  <si>
    <t>Verwerk voor Baan de ontvangen factuur van Webber in het inkoopboek.</t>
  </si>
  <si>
    <t>Webber</t>
  </si>
  <si>
    <t>2022 / 7</t>
  </si>
  <si>
    <t>2022-158</t>
  </si>
  <si>
    <t>kleding</t>
  </si>
  <si>
    <t>Opgave 7.15</t>
  </si>
  <si>
    <t>Verwerk de verkooporder in het verkoopboek.</t>
  </si>
  <si>
    <t>Dylan</t>
  </si>
  <si>
    <t>I20202</t>
  </si>
  <si>
    <t>Verwerk memoriaalbon 2022-708 in het memoriaal.</t>
  </si>
  <si>
    <t>Dylan 80</t>
  </si>
  <si>
    <t>Dylan 60</t>
  </si>
  <si>
    <t>Dylan 90</t>
  </si>
  <si>
    <t>Journaliseer memoriaalbon 2022-708.</t>
  </si>
  <si>
    <t>Opgave 7.16</t>
  </si>
  <si>
    <t>2022-044</t>
  </si>
  <si>
    <t>privéopname</t>
  </si>
  <si>
    <t>Uitwerking 7.1 - 7.16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</si>
</sst>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0000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rgb="FF7030A0"/>
      <name val="Arial"/>
      <family val="2"/>
    </font>
    <font>
      <sz val="12"/>
      <color rgb="FF7030A0"/>
      <name val="Arial"/>
      <family val="2"/>
    </font>
    <font>
      <sz val="11"/>
      <color theme="1"/>
      <name val="Calibri"/>
      <family val="2"/>
      <scheme val="minor"/>
    </font>
    <font>
      <b/>
      <sz val="12"/>
      <color rgb="FF002060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sz val="12"/>
      <color rgb="FF000000"/>
      <name val="Arial"/>
      <family val="2"/>
    </font>
    <font>
      <sz val="12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3" fontId="7" fillId="0" borderId="0" applyFont="0" applyFill="0" applyBorder="0" applyAlignment="0" applyProtection="0"/>
  </cellStyleXfs>
  <cellXfs count="228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0" fontId="3" fillId="0" borderId="0" xfId="0" applyFont="1"/>
    <xf numFmtId="164" fontId="1" fillId="0" borderId="0" xfId="0" applyNumberFormat="1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4" fillId="0" borderId="0" xfId="1" quotePrefix="1"/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4" borderId="0" xfId="0" applyFont="1" applyFill="1" applyAlignment="1">
      <alignment vertical="center"/>
    </xf>
    <xf numFmtId="0" fontId="9" fillId="5" borderId="0" xfId="0" applyFont="1" applyFill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49" fontId="1" fillId="7" borderId="1" xfId="0" applyNumberFormat="1" applyFont="1" applyFill="1" applyBorder="1" applyAlignment="1">
      <alignment horizontal="center" vertical="center"/>
    </xf>
    <xf numFmtId="0" fontId="9" fillId="5" borderId="0" xfId="0" applyFont="1" applyFill="1" applyAlignment="1">
      <alignment horizontal="left" vertical="center"/>
    </xf>
    <xf numFmtId="1" fontId="1" fillId="7" borderId="1" xfId="0" applyNumberFormat="1" applyFont="1" applyFill="1" applyBorder="1" applyAlignment="1">
      <alignment horizontal="center" vertical="center"/>
    </xf>
    <xf numFmtId="17" fontId="1" fillId="6" borderId="1" xfId="0" applyNumberFormat="1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center" vertical="center"/>
    </xf>
    <xf numFmtId="14" fontId="1" fillId="6" borderId="1" xfId="0" applyNumberFormat="1" applyFont="1" applyFill="1" applyBorder="1" applyAlignment="1">
      <alignment horizontal="center" vertical="center"/>
    </xf>
    <xf numFmtId="2" fontId="1" fillId="6" borderId="1" xfId="0" applyNumberFormat="1" applyFont="1" applyFill="1" applyBorder="1" applyAlignment="1">
      <alignment horizontal="center" vertical="center"/>
    </xf>
    <xf numFmtId="43" fontId="1" fillId="6" borderId="1" xfId="2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6" borderId="15" xfId="0" applyFont="1" applyFill="1" applyBorder="1" applyAlignment="1">
      <alignment horizontal="right" vertical="center"/>
    </xf>
    <xf numFmtId="0" fontId="1" fillId="6" borderId="13" xfId="0" applyFont="1" applyFill="1" applyBorder="1" applyAlignment="1">
      <alignment vertical="center"/>
    </xf>
    <xf numFmtId="2" fontId="1" fillId="6" borderId="16" xfId="0" applyNumberFormat="1" applyFont="1" applyFill="1" applyBorder="1" applyAlignment="1">
      <alignment vertical="center"/>
    </xf>
    <xf numFmtId="43" fontId="1" fillId="0" borderId="1" xfId="2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0" fillId="8" borderId="3" xfId="0" applyFont="1" applyFill="1" applyBorder="1" applyAlignment="1">
      <alignment horizontal="center" vertical="center"/>
    </xf>
    <xf numFmtId="0" fontId="9" fillId="5" borderId="17" xfId="0" applyFont="1" applyFill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center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3" fontId="3" fillId="0" borderId="19" xfId="2" applyFont="1" applyFill="1" applyBorder="1" applyAlignment="1">
      <alignment horizontal="right" vertical="center" wrapText="1"/>
    </xf>
    <xf numFmtId="43" fontId="3" fillId="0" borderId="13" xfId="2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9" fontId="1" fillId="0" borderId="0" xfId="0" applyNumberFormat="1" applyFont="1" applyAlignment="1">
      <alignment horizontal="center"/>
    </xf>
    <xf numFmtId="0" fontId="1" fillId="4" borderId="0" xfId="0" applyFont="1" applyFill="1"/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43" fontId="1" fillId="0" borderId="1" xfId="0" applyNumberFormat="1" applyFont="1" applyBorder="1" applyAlignment="1">
      <alignment vertical="center"/>
    </xf>
    <xf numFmtId="0" fontId="2" fillId="4" borderId="0" xfId="0" applyFont="1" applyFill="1"/>
    <xf numFmtId="0" fontId="1" fillId="4" borderId="0" xfId="0" applyFont="1" applyFill="1" applyAlignment="1">
      <alignment horizontal="center"/>
    </xf>
    <xf numFmtId="0" fontId="1" fillId="0" borderId="13" xfId="0" applyFont="1" applyBorder="1" applyAlignment="1">
      <alignment horizontal="center" vertical="center"/>
    </xf>
    <xf numFmtId="43" fontId="1" fillId="0" borderId="13" xfId="2" applyFont="1" applyFill="1" applyBorder="1" applyAlignment="1">
      <alignment vertical="center"/>
    </xf>
    <xf numFmtId="0" fontId="1" fillId="0" borderId="13" xfId="0" applyFont="1" applyBorder="1" applyAlignment="1">
      <alignment vertical="center"/>
    </xf>
    <xf numFmtId="9" fontId="1" fillId="0" borderId="13" xfId="0" applyNumberFormat="1" applyFont="1" applyBorder="1" applyAlignment="1">
      <alignment vertical="center"/>
    </xf>
    <xf numFmtId="0" fontId="1" fillId="0" borderId="13" xfId="0" applyFont="1" applyBorder="1" applyAlignment="1">
      <alignment horizontal="right" vertical="center"/>
    </xf>
    <xf numFmtId="43" fontId="1" fillId="0" borderId="13" xfId="0" applyNumberFormat="1" applyFont="1" applyBorder="1" applyAlignment="1">
      <alignment vertical="center"/>
    </xf>
    <xf numFmtId="2" fontId="1" fillId="0" borderId="13" xfId="0" applyNumberFormat="1" applyFont="1" applyBorder="1" applyAlignment="1">
      <alignment vertical="center"/>
    </xf>
    <xf numFmtId="0" fontId="9" fillId="5" borderId="0" xfId="0" applyFont="1" applyFill="1" applyAlignment="1">
      <alignment horizontal="center" vertical="center"/>
    </xf>
    <xf numFmtId="0" fontId="9" fillId="5" borderId="16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/>
    </xf>
    <xf numFmtId="43" fontId="1" fillId="6" borderId="19" xfId="2" applyFont="1" applyFill="1" applyBorder="1" applyAlignment="1">
      <alignment vertical="center"/>
    </xf>
    <xf numFmtId="14" fontId="1" fillId="6" borderId="16" xfId="0" applyNumberFormat="1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left" vertical="center"/>
    </xf>
    <xf numFmtId="0" fontId="1" fillId="6" borderId="4" xfId="0" applyFont="1" applyFill="1" applyBorder="1" applyAlignment="1">
      <alignment horizontal="left" vertical="center"/>
    </xf>
    <xf numFmtId="0" fontId="1" fillId="6" borderId="3" xfId="0" applyFont="1" applyFill="1" applyBorder="1" applyAlignment="1">
      <alignment horizontal="left" vertical="center"/>
    </xf>
    <xf numFmtId="43" fontId="1" fillId="6" borderId="1" xfId="2" applyFont="1" applyFill="1" applyBorder="1" applyAlignment="1">
      <alignment vertical="center"/>
    </xf>
    <xf numFmtId="43" fontId="3" fillId="0" borderId="15" xfId="2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vertical="center"/>
    </xf>
    <xf numFmtId="0" fontId="1" fillId="6" borderId="4" xfId="0" applyFont="1" applyFill="1" applyBorder="1" applyAlignment="1">
      <alignment vertical="center"/>
    </xf>
    <xf numFmtId="9" fontId="1" fillId="0" borderId="0" xfId="0" applyNumberFormat="1" applyFont="1"/>
    <xf numFmtId="0" fontId="2" fillId="4" borderId="0" xfId="0" applyFont="1" applyFill="1" applyAlignment="1">
      <alignment horizontal="left" vertical="center"/>
    </xf>
    <xf numFmtId="43" fontId="1" fillId="7" borderId="1" xfId="2" applyFont="1" applyFill="1" applyBorder="1" applyAlignment="1">
      <alignment horizontal="center" vertical="center"/>
    </xf>
    <xf numFmtId="43" fontId="1" fillId="0" borderId="1" xfId="2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9" fillId="5" borderId="15" xfId="0" applyFont="1" applyFill="1" applyBorder="1" applyAlignment="1">
      <alignment horizontal="center" vertical="center" wrapText="1"/>
    </xf>
    <xf numFmtId="14" fontId="1" fillId="0" borderId="13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9" fontId="1" fillId="0" borderId="13" xfId="0" applyNumberFormat="1" applyFont="1" applyBorder="1" applyAlignment="1">
      <alignment horizontal="center" vertical="center"/>
    </xf>
    <xf numFmtId="9" fontId="1" fillId="0" borderId="16" xfId="0" applyNumberFormat="1" applyFont="1" applyBorder="1" applyAlignment="1">
      <alignment horizontal="center" vertical="center"/>
    </xf>
    <xf numFmtId="43" fontId="1" fillId="0" borderId="13" xfId="2" applyFont="1" applyFill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0" fontId="9" fillId="5" borderId="21" xfId="0" applyFont="1" applyFill="1" applyBorder="1" applyAlignment="1">
      <alignment horizontal="center" vertical="center" wrapText="1"/>
    </xf>
    <xf numFmtId="43" fontId="3" fillId="0" borderId="1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6" xfId="0" applyFont="1" applyBorder="1"/>
    <xf numFmtId="43" fontId="3" fillId="0" borderId="19" xfId="0" applyNumberFormat="1" applyFont="1" applyBorder="1" applyAlignment="1">
      <alignment horizontal="center" vertical="center"/>
    </xf>
    <xf numFmtId="0" fontId="3" fillId="0" borderId="17" xfId="0" applyFont="1" applyBorder="1"/>
    <xf numFmtId="0" fontId="9" fillId="0" borderId="0" xfId="0" applyFont="1" applyAlignment="1">
      <alignment horizontal="center" vertical="center" wrapText="1"/>
    </xf>
    <xf numFmtId="43" fontId="1" fillId="6" borderId="19" xfId="2" applyFont="1" applyFill="1" applyBorder="1" applyAlignment="1">
      <alignment horizontal="right" vertical="center"/>
    </xf>
    <xf numFmtId="43" fontId="1" fillId="0" borderId="1" xfId="2" applyFont="1" applyBorder="1" applyAlignment="1">
      <alignment horizontal="right" vertical="center"/>
    </xf>
    <xf numFmtId="0" fontId="1" fillId="6" borderId="4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vertical="center"/>
    </xf>
    <xf numFmtId="0" fontId="10" fillId="8" borderId="2" xfId="0" applyFont="1" applyFill="1" applyBorder="1" applyAlignment="1">
      <alignment vertical="center"/>
    </xf>
    <xf numFmtId="0" fontId="10" fillId="8" borderId="4" xfId="0" applyFont="1" applyFill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43" fontId="1" fillId="6" borderId="1" xfId="2" applyFont="1" applyFill="1" applyBorder="1" applyAlignment="1">
      <alignment horizontal="right" vertical="center"/>
    </xf>
    <xf numFmtId="0" fontId="1" fillId="7" borderId="1" xfId="0" applyFont="1" applyFill="1" applyBorder="1" applyAlignment="1">
      <alignment vertical="center"/>
    </xf>
    <xf numFmtId="43" fontId="1" fillId="7" borderId="1" xfId="2" applyFont="1" applyFill="1" applyBorder="1" applyAlignment="1">
      <alignment vertical="center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14" fontId="3" fillId="0" borderId="13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9" fontId="3" fillId="0" borderId="13" xfId="0" applyNumberFormat="1" applyFont="1" applyBorder="1" applyAlignment="1">
      <alignment horizontal="center" vertical="center"/>
    </xf>
    <xf numFmtId="9" fontId="3" fillId="0" borderId="16" xfId="0" applyNumberFormat="1" applyFont="1" applyBorder="1" applyAlignment="1">
      <alignment horizontal="center" vertical="center"/>
    </xf>
    <xf numFmtId="43" fontId="3" fillId="0" borderId="13" xfId="2" applyFont="1" applyFill="1" applyBorder="1" applyAlignment="1">
      <alignment horizontal="right" vertical="center"/>
    </xf>
    <xf numFmtId="43" fontId="3" fillId="0" borderId="16" xfId="2" applyFont="1" applyFill="1" applyBorder="1" applyAlignment="1">
      <alignment horizontal="right" vertical="center"/>
    </xf>
    <xf numFmtId="0" fontId="9" fillId="5" borderId="16" xfId="0" applyFont="1" applyFill="1" applyBorder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/>
    </xf>
    <xf numFmtId="49" fontId="1" fillId="4" borderId="0" xfId="0" applyNumberFormat="1" applyFont="1" applyFill="1" applyAlignment="1">
      <alignment horizontal="center" vertical="center"/>
    </xf>
    <xf numFmtId="14" fontId="1" fillId="4" borderId="0" xfId="0" applyNumberFormat="1" applyFont="1" applyFill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2" fontId="1" fillId="4" borderId="0" xfId="0" applyNumberFormat="1" applyFont="1" applyFill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9" fontId="1" fillId="0" borderId="16" xfId="0" applyNumberFormat="1" applyFont="1" applyBorder="1" applyAlignment="1">
      <alignment vertical="center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3" fontId="3" fillId="0" borderId="0" xfId="2" applyFont="1" applyFill="1" applyBorder="1" applyAlignment="1">
      <alignment horizontal="right" vertical="center" wrapText="1"/>
    </xf>
    <xf numFmtId="17" fontId="3" fillId="0" borderId="2" xfId="0" applyNumberFormat="1" applyFont="1" applyBorder="1" applyAlignment="1">
      <alignment horizontal="left" vertical="center" wrapText="1"/>
    </xf>
    <xf numFmtId="17" fontId="3" fillId="0" borderId="0" xfId="0" applyNumberFormat="1" applyFont="1" applyAlignment="1">
      <alignment horizontal="left" vertical="center" wrapText="1"/>
    </xf>
    <xf numFmtId="43" fontId="3" fillId="0" borderId="13" xfId="2" applyFont="1" applyFill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43" fontId="3" fillId="0" borderId="13" xfId="2" applyFont="1" applyFill="1" applyBorder="1" applyAlignment="1">
      <alignment vertical="center"/>
    </xf>
    <xf numFmtId="43" fontId="3" fillId="0" borderId="23" xfId="2" applyFont="1" applyFill="1" applyBorder="1" applyAlignment="1">
      <alignment horizontal="right" vertical="center" wrapText="1"/>
    </xf>
    <xf numFmtId="43" fontId="3" fillId="0" borderId="14" xfId="2" applyFont="1" applyFill="1" applyBorder="1" applyAlignment="1">
      <alignment horizontal="right" vertical="center" wrapText="1"/>
    </xf>
    <xf numFmtId="43" fontId="3" fillId="0" borderId="1" xfId="2" applyFont="1" applyFill="1" applyBorder="1" applyAlignment="1">
      <alignment horizontal="right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9" fillId="3" borderId="2" xfId="0" applyFont="1" applyFill="1" applyBorder="1" applyAlignment="1">
      <alignment vertical="center" wrapText="1"/>
    </xf>
    <xf numFmtId="0" fontId="9" fillId="3" borderId="4" xfId="0" applyFont="1" applyFill="1" applyBorder="1" applyAlignment="1">
      <alignment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1" fillId="10" borderId="5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3" fontId="3" fillId="0" borderId="1" xfId="2" applyFont="1" applyFill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3" fontId="11" fillId="0" borderId="1" xfId="2" applyFont="1" applyFill="1" applyBorder="1" applyAlignment="1">
      <alignment horizontal="center" vertical="center" wrapText="1"/>
    </xf>
    <xf numFmtId="0" fontId="1" fillId="0" borderId="1" xfId="0" applyFont="1" applyBorder="1"/>
    <xf numFmtId="43" fontId="2" fillId="0" borderId="1" xfId="0" applyNumberFormat="1" applyFont="1" applyBorder="1" applyAlignment="1">
      <alignment horizontal="right" vertical="center"/>
    </xf>
    <xf numFmtId="0" fontId="9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43" fontId="1" fillId="0" borderId="1" xfId="2" applyFont="1" applyBorder="1" applyAlignment="1">
      <alignment horizontal="center" vertical="center"/>
    </xf>
    <xf numFmtId="43" fontId="1" fillId="0" borderId="13" xfId="2" applyFont="1" applyBorder="1" applyAlignment="1">
      <alignment vertical="center"/>
    </xf>
    <xf numFmtId="0" fontId="1" fillId="0" borderId="0" xfId="0" applyFont="1" applyAlignment="1">
      <alignment vertical="top"/>
    </xf>
    <xf numFmtId="43" fontId="3" fillId="0" borderId="19" xfId="2" applyFont="1" applyBorder="1" applyAlignment="1">
      <alignment horizontal="center" vertical="center" wrapText="1"/>
    </xf>
    <xf numFmtId="43" fontId="3" fillId="0" borderId="13" xfId="2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49" fontId="1" fillId="0" borderId="16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3" fontId="3" fillId="0" borderId="23" xfId="2" applyFont="1" applyBorder="1" applyAlignment="1">
      <alignment horizontal="center" vertical="center" wrapText="1"/>
    </xf>
    <xf numFmtId="43" fontId="3" fillId="0" borderId="14" xfId="2" applyFont="1" applyBorder="1" applyAlignment="1">
      <alignment horizontal="center" vertical="center" wrapText="1"/>
    </xf>
    <xf numFmtId="43" fontId="3" fillId="0" borderId="1" xfId="2" applyFont="1" applyBorder="1" applyAlignment="1">
      <alignment vertical="center"/>
    </xf>
    <xf numFmtId="0" fontId="13" fillId="0" borderId="0" xfId="0" applyFont="1"/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9" fillId="5" borderId="11" xfId="0" applyFont="1" applyFill="1" applyBorder="1" applyAlignment="1">
      <alignment horizontal="center" vertical="center" wrapText="1"/>
    </xf>
    <xf numFmtId="0" fontId="9" fillId="5" borderId="0" xfId="0" applyFont="1" applyFill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0" fillId="8" borderId="2" xfId="0" applyFont="1" applyFill="1" applyBorder="1" applyAlignment="1">
      <alignment horizontal="left" vertical="center"/>
    </xf>
    <xf numFmtId="0" fontId="10" fillId="8" borderId="4" xfId="0" applyFont="1" applyFill="1" applyBorder="1" applyAlignment="1">
      <alignment horizontal="left" vertical="center"/>
    </xf>
    <xf numFmtId="0" fontId="1" fillId="6" borderId="2" xfId="0" applyFont="1" applyFill="1" applyBorder="1" applyAlignment="1">
      <alignment horizontal="left" vertical="center"/>
    </xf>
    <xf numFmtId="0" fontId="1" fillId="6" borderId="4" xfId="0" applyFont="1" applyFill="1" applyBorder="1" applyAlignment="1">
      <alignment horizontal="left" vertical="center"/>
    </xf>
    <xf numFmtId="0" fontId="9" fillId="5" borderId="0" xfId="0" applyFont="1" applyFill="1" applyAlignment="1">
      <alignment horizontal="left" vertical="center"/>
    </xf>
    <xf numFmtId="0" fontId="9" fillId="5" borderId="0" xfId="0" applyFont="1" applyFill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9" fillId="5" borderId="16" xfId="0" applyFont="1" applyFill="1" applyBorder="1" applyAlignment="1">
      <alignment horizontal="left" vertical="center" wrapText="1"/>
    </xf>
    <xf numFmtId="0" fontId="9" fillId="5" borderId="15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9" fillId="2" borderId="2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11" fillId="10" borderId="6" xfId="0" applyFont="1" applyFill="1" applyBorder="1" applyAlignment="1">
      <alignment horizontal="center" vertical="center" wrapText="1"/>
    </xf>
    <xf numFmtId="0" fontId="11" fillId="10" borderId="8" xfId="0" applyFont="1" applyFill="1" applyBorder="1" applyAlignment="1">
      <alignment horizontal="center" vertical="center" wrapText="1"/>
    </xf>
    <xf numFmtId="0" fontId="11" fillId="10" borderId="7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11" fillId="10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1" fillId="6" borderId="3" xfId="0" applyFont="1" applyFill="1" applyBorder="1" applyAlignment="1">
      <alignment horizontal="left" vertical="center"/>
    </xf>
    <xf numFmtId="0" fontId="10" fillId="8" borderId="22" xfId="0" applyFont="1" applyFill="1" applyBorder="1" applyAlignment="1">
      <alignment horizontal="left" vertical="center"/>
    </xf>
    <xf numFmtId="0" fontId="9" fillId="5" borderId="10" xfId="0" applyFont="1" applyFill="1" applyBorder="1" applyAlignment="1">
      <alignment horizontal="center" vertical="center" wrapText="1"/>
    </xf>
    <xf numFmtId="0" fontId="9" fillId="5" borderId="23" xfId="0" applyFont="1" applyFill="1" applyBorder="1" applyAlignment="1">
      <alignment horizontal="center" vertical="center" wrapText="1"/>
    </xf>
    <xf numFmtId="0" fontId="9" fillId="5" borderId="24" xfId="0" applyFont="1" applyFill="1" applyBorder="1" applyAlignment="1">
      <alignment horizontal="center" vertical="center" wrapText="1"/>
    </xf>
    <xf numFmtId="0" fontId="9" fillId="5" borderId="20" xfId="0" applyFont="1" applyFill="1" applyBorder="1" applyAlignment="1">
      <alignment horizontal="center" vertical="center" wrapText="1"/>
    </xf>
    <xf numFmtId="17" fontId="3" fillId="0" borderId="1" xfId="0" applyNumberFormat="1" applyFont="1" applyBorder="1" applyAlignment="1">
      <alignment horizontal="left" vertical="center" wrapText="1"/>
    </xf>
    <xf numFmtId="17" fontId="1" fillId="6" borderId="1" xfId="0" applyNumberFormat="1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 wrapText="1"/>
    </xf>
    <xf numFmtId="0" fontId="9" fillId="5" borderId="9" xfId="0" applyFont="1" applyFill="1" applyBorder="1" applyAlignment="1">
      <alignment horizontal="left" vertical="center"/>
    </xf>
    <xf numFmtId="0" fontId="1" fillId="6" borderId="1" xfId="0" applyFont="1" applyFill="1" applyBorder="1" applyAlignment="1">
      <alignment horizontal="center" vertical="center"/>
    </xf>
  </cellXfs>
  <cellStyles count="3">
    <cellStyle name="Hyperlink" xfId="1" builtinId="8"/>
    <cellStyle name="Komma" xfId="2" builtinId="3"/>
    <cellStyle name="Standaard" xfId="0" builtinId="0"/>
  </cellStyles>
  <dxfs count="0"/>
  <tableStyles count="0" defaultTableStyle="TableStyleMedium2" defaultPivotStyle="PivotStyleLight16"/>
  <colors>
    <mruColors>
      <color rgb="FFFF33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4AE282-808E-45B0-87B5-B1657DD1A5E8}">
  <dimension ref="A1:G11"/>
  <sheetViews>
    <sheetView showGridLines="0" zoomScale="190" zoomScaleNormal="190" workbookViewId="0">
      <selection activeCell="B10" sqref="B10"/>
    </sheetView>
  </sheetViews>
  <sheetFormatPr defaultRowHeight="15" x14ac:dyDescent="0.25"/>
  <cols>
    <col min="1" max="1" width="8.88671875" style="1"/>
    <col min="2" max="2" width="26.5546875" style="1" customWidth="1"/>
    <col min="3" max="16384" width="8.88671875" style="1"/>
  </cols>
  <sheetData>
    <row r="1" spans="1:7" ht="15.6" x14ac:dyDescent="0.3">
      <c r="A1" s="2" t="s">
        <v>108</v>
      </c>
    </row>
    <row r="2" spans="1:7" ht="15.6" x14ac:dyDescent="0.3">
      <c r="A2" s="2"/>
    </row>
    <row r="3" spans="1:7" ht="15.6" x14ac:dyDescent="0.3">
      <c r="A3" s="2" t="s">
        <v>147</v>
      </c>
    </row>
    <row r="5" spans="1:7" x14ac:dyDescent="0.25">
      <c r="A5" s="1" t="s">
        <v>64</v>
      </c>
      <c r="B5" s="9">
        <v>44927</v>
      </c>
    </row>
    <row r="6" spans="1:7" x14ac:dyDescent="0.25">
      <c r="B6" s="9"/>
    </row>
    <row r="7" spans="1:7" x14ac:dyDescent="0.25">
      <c r="A7" s="6" t="s">
        <v>60</v>
      </c>
      <c r="B7" s="6" t="s">
        <v>106</v>
      </c>
      <c r="C7" s="6"/>
      <c r="D7" s="6"/>
      <c r="E7" s="6"/>
      <c r="F7" s="6"/>
      <c r="G7" s="6"/>
    </row>
    <row r="8" spans="1:7" x14ac:dyDescent="0.25">
      <c r="A8" s="6"/>
      <c r="B8" s="6" t="s">
        <v>143</v>
      </c>
      <c r="C8" s="6"/>
      <c r="D8" s="6"/>
      <c r="E8" s="6"/>
      <c r="F8" s="6"/>
      <c r="G8" s="6"/>
    </row>
    <row r="10" spans="1:7" ht="15.6" x14ac:dyDescent="0.3">
      <c r="A10" s="1" t="s">
        <v>65</v>
      </c>
      <c r="B10" s="10" t="s">
        <v>281</v>
      </c>
    </row>
    <row r="11" spans="1:7" ht="15.6" x14ac:dyDescent="0.3">
      <c r="B11" s="10"/>
    </row>
  </sheetData>
  <hyperlinks>
    <hyperlink ref="B10" location="'7.1 - 7.16'!A1" display="Uitwerking 7.1 - 7.16" xr:uid="{9E3AA166-3C6E-489C-B243-10172A24F342}"/>
  </hyperlink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273A6-FE8E-4211-B095-DE6B0000FB6B}">
  <dimension ref="A1:M461"/>
  <sheetViews>
    <sheetView showGridLines="0" tabSelected="1" topLeftCell="A12" workbookViewId="0"/>
  </sheetViews>
  <sheetFormatPr defaultRowHeight="15" x14ac:dyDescent="0.25"/>
  <cols>
    <col min="1" max="1" width="2.88671875" style="11" customWidth="1"/>
    <col min="2" max="2" width="13.5546875" style="1" customWidth="1"/>
    <col min="3" max="3" width="12.109375" style="1" customWidth="1"/>
    <col min="4" max="4" width="11.6640625" style="1" customWidth="1"/>
    <col min="5" max="5" width="17.5546875" style="1" customWidth="1"/>
    <col min="6" max="6" width="12.109375" style="1" customWidth="1"/>
    <col min="7" max="7" width="8.21875" style="1" customWidth="1"/>
    <col min="8" max="8" width="12.88671875" style="1" customWidth="1"/>
    <col min="9" max="9" width="13.109375" style="1" customWidth="1"/>
    <col min="10" max="10" width="14.33203125" style="1" customWidth="1"/>
    <col min="11" max="11" width="13.88671875" style="1" customWidth="1"/>
    <col min="12" max="12" width="10.77734375" style="1" customWidth="1"/>
    <col min="13" max="13" width="2.44140625" style="1" customWidth="1"/>
    <col min="14" max="16384" width="8.88671875" style="1"/>
  </cols>
  <sheetData>
    <row r="1" spans="1:13" ht="15.6" x14ac:dyDescent="0.25">
      <c r="B1" s="12" t="s">
        <v>148</v>
      </c>
      <c r="D1" s="12" t="s">
        <v>149</v>
      </c>
    </row>
    <row r="2" spans="1:13" ht="15.6" x14ac:dyDescent="0.3">
      <c r="B2" s="2"/>
    </row>
    <row r="3" spans="1:13" ht="15.6" x14ac:dyDescent="0.25">
      <c r="B3" s="12" t="s">
        <v>150</v>
      </c>
    </row>
    <row r="4" spans="1:13" x14ac:dyDescent="0.25">
      <c r="A4" s="11" t="s">
        <v>3</v>
      </c>
      <c r="B4" s="13" t="s">
        <v>151</v>
      </c>
    </row>
    <row r="5" spans="1:13" s="16" customFormat="1" ht="10.050000000000001" customHeight="1" x14ac:dyDescent="0.3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3"/>
      <c r="M5" s="13"/>
    </row>
    <row r="6" spans="1:13" s="13" customFormat="1" ht="18" customHeight="1" x14ac:dyDescent="0.3">
      <c r="A6" s="14"/>
      <c r="B6" s="17" t="s">
        <v>152</v>
      </c>
      <c r="C6" s="15"/>
      <c r="D6" s="15"/>
      <c r="E6" s="15"/>
      <c r="F6" s="15"/>
      <c r="G6" s="15"/>
      <c r="H6" s="15"/>
      <c r="I6" s="15"/>
      <c r="J6" s="15"/>
      <c r="K6" s="15"/>
    </row>
    <row r="7" spans="1:13" s="13" customFormat="1" ht="10.050000000000001" customHeight="1" x14ac:dyDescent="0.3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3" s="13" customFormat="1" ht="18" customHeight="1" x14ac:dyDescent="0.3">
      <c r="A8" s="14"/>
      <c r="B8" s="18" t="s">
        <v>153</v>
      </c>
      <c r="C8" s="19">
        <v>14040</v>
      </c>
      <c r="D8" s="227" t="s">
        <v>136</v>
      </c>
      <c r="E8" s="227"/>
      <c r="F8" s="15"/>
      <c r="G8" s="15"/>
      <c r="H8" s="15"/>
      <c r="I8" s="15"/>
      <c r="J8" s="15"/>
      <c r="K8" s="15"/>
    </row>
    <row r="9" spans="1:13" s="13" customFormat="1" ht="10.050000000000001" customHeight="1" x14ac:dyDescent="0.3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3" s="13" customFormat="1" ht="18" customHeight="1" x14ac:dyDescent="0.3">
      <c r="A10" s="14"/>
      <c r="B10" s="18" t="s">
        <v>154</v>
      </c>
      <c r="C10" s="20">
        <v>50</v>
      </c>
      <c r="D10" s="15"/>
      <c r="E10" s="18" t="s">
        <v>155</v>
      </c>
      <c r="F10" s="21" t="s">
        <v>156</v>
      </c>
      <c r="G10" s="15"/>
      <c r="H10" s="197" t="s">
        <v>157</v>
      </c>
      <c r="I10" s="226"/>
      <c r="J10" s="23" t="s">
        <v>112</v>
      </c>
      <c r="K10" s="15"/>
    </row>
    <row r="11" spans="1:13" s="13" customFormat="1" ht="18" customHeight="1" x14ac:dyDescent="0.3">
      <c r="A11" s="14"/>
      <c r="B11" s="18" t="s">
        <v>0</v>
      </c>
      <c r="C11" s="24">
        <v>44562</v>
      </c>
      <c r="D11" s="15"/>
      <c r="E11" s="18" t="s">
        <v>158</v>
      </c>
      <c r="F11" s="25" t="s">
        <v>159</v>
      </c>
      <c r="G11" s="15"/>
      <c r="H11" s="197" t="s">
        <v>160</v>
      </c>
      <c r="I11" s="226"/>
      <c r="J11" s="26">
        <v>44563</v>
      </c>
      <c r="K11" s="15"/>
    </row>
    <row r="12" spans="1:13" s="13" customFormat="1" ht="18" customHeight="1" x14ac:dyDescent="0.3">
      <c r="A12" s="14"/>
      <c r="B12" s="18" t="s">
        <v>161</v>
      </c>
      <c r="C12" s="26">
        <v>44576</v>
      </c>
      <c r="D12" s="15"/>
      <c r="E12" s="18" t="s">
        <v>162</v>
      </c>
      <c r="F12" s="27" t="s">
        <v>109</v>
      </c>
      <c r="G12" s="15"/>
      <c r="H12" s="197" t="s">
        <v>163</v>
      </c>
      <c r="I12" s="226"/>
      <c r="J12" s="28">
        <v>1000</v>
      </c>
      <c r="K12" s="15" t="s">
        <v>121</v>
      </c>
    </row>
    <row r="13" spans="1:13" s="13" customFormat="1" ht="10.050000000000001" customHeight="1" x14ac:dyDescent="0.3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4" spans="1:13" s="13" customFormat="1" ht="18" customHeight="1" x14ac:dyDescent="0.3">
      <c r="A14" s="14"/>
      <c r="B14" s="17" t="s">
        <v>164</v>
      </c>
      <c r="C14" s="15"/>
      <c r="D14" s="15"/>
      <c r="E14" s="15"/>
      <c r="F14" s="15"/>
      <c r="G14" s="15"/>
      <c r="H14" s="15"/>
      <c r="I14" s="15"/>
      <c r="J14" s="15"/>
      <c r="K14" s="15"/>
    </row>
    <row r="15" spans="1:13" s="13" customFormat="1" ht="10.050000000000001" customHeight="1" x14ac:dyDescent="0.3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</row>
    <row r="16" spans="1:13" s="33" customFormat="1" ht="35.4" customHeight="1" x14ac:dyDescent="0.3">
      <c r="A16" s="14"/>
      <c r="B16" s="29" t="s">
        <v>165</v>
      </c>
      <c r="C16" s="182" t="s">
        <v>0</v>
      </c>
      <c r="D16" s="183"/>
      <c r="E16" s="184"/>
      <c r="F16" s="31" t="s">
        <v>166</v>
      </c>
      <c r="G16" s="31" t="s">
        <v>167</v>
      </c>
      <c r="H16" s="31" t="s">
        <v>168</v>
      </c>
      <c r="I16" s="32" t="s">
        <v>163</v>
      </c>
      <c r="J16" s="32" t="s">
        <v>169</v>
      </c>
      <c r="K16" s="15"/>
    </row>
    <row r="17" spans="1:11" s="13" customFormat="1" ht="18" customHeight="1" x14ac:dyDescent="0.3">
      <c r="A17" s="14"/>
      <c r="B17" s="19">
        <v>4250</v>
      </c>
      <c r="C17" s="223">
        <v>44562</v>
      </c>
      <c r="D17" s="200"/>
      <c r="E17" s="200"/>
      <c r="F17" s="34"/>
      <c r="G17" s="35"/>
      <c r="H17" s="36"/>
      <c r="I17" s="37">
        <v>1000</v>
      </c>
      <c r="J17" s="38"/>
      <c r="K17" s="15"/>
    </row>
    <row r="18" spans="1:11" s="13" customFormat="1" ht="10.050000000000001" customHeight="1" x14ac:dyDescent="0.3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20" spans="1:11" x14ac:dyDescent="0.25">
      <c r="A20" s="11" t="s">
        <v>170</v>
      </c>
      <c r="B20" s="1" t="s">
        <v>171</v>
      </c>
    </row>
    <row r="21" spans="1:11" ht="14.4" customHeight="1" x14ac:dyDescent="0.25">
      <c r="B21" s="193" t="s">
        <v>172</v>
      </c>
      <c r="C21" s="194"/>
      <c r="D21" s="194"/>
      <c r="E21" s="194"/>
      <c r="F21" s="194"/>
      <c r="G21" s="194"/>
      <c r="H21" s="194"/>
      <c r="I21" s="194"/>
      <c r="J21" s="194"/>
      <c r="K21" s="39" t="s">
        <v>121</v>
      </c>
    </row>
    <row r="22" spans="1:11" ht="30" x14ac:dyDescent="0.25">
      <c r="B22" s="40" t="s">
        <v>117</v>
      </c>
      <c r="C22" s="40" t="s">
        <v>154</v>
      </c>
      <c r="D22" s="41" t="s">
        <v>173</v>
      </c>
      <c r="E22" s="40" t="s">
        <v>120</v>
      </c>
      <c r="F22" s="40" t="s">
        <v>174</v>
      </c>
      <c r="G22" s="182" t="s">
        <v>0</v>
      </c>
      <c r="H22" s="183"/>
      <c r="I22" s="184"/>
      <c r="J22" s="41" t="s">
        <v>1</v>
      </c>
      <c r="K22" s="40" t="s">
        <v>2</v>
      </c>
    </row>
    <row r="23" spans="1:11" ht="18" customHeight="1" x14ac:dyDescent="0.25">
      <c r="B23" s="42">
        <v>44563</v>
      </c>
      <c r="C23" s="43">
        <v>50</v>
      </c>
      <c r="D23" s="44" t="s">
        <v>112</v>
      </c>
      <c r="E23" s="43">
        <v>4250</v>
      </c>
      <c r="F23" s="44"/>
      <c r="G23" s="225" t="s">
        <v>175</v>
      </c>
      <c r="H23" s="225"/>
      <c r="I23" s="225"/>
      <c r="J23" s="45">
        <v>1000</v>
      </c>
      <c r="K23" s="46"/>
    </row>
    <row r="24" spans="1:11" ht="18" customHeight="1" x14ac:dyDescent="0.25">
      <c r="B24" s="42">
        <v>44563</v>
      </c>
      <c r="C24" s="43">
        <v>50</v>
      </c>
      <c r="D24" s="44" t="s">
        <v>112</v>
      </c>
      <c r="E24" s="43">
        <v>1400</v>
      </c>
      <c r="F24" s="44">
        <v>14040</v>
      </c>
      <c r="G24" s="225" t="s">
        <v>176</v>
      </c>
      <c r="H24" s="225"/>
      <c r="I24" s="225"/>
      <c r="J24" s="45"/>
      <c r="K24" s="46">
        <v>1000</v>
      </c>
    </row>
    <row r="25" spans="1:11" x14ac:dyDescent="0.25">
      <c r="D25" s="47"/>
      <c r="G25" s="48"/>
      <c r="H25" s="48"/>
      <c r="I25" s="48"/>
      <c r="J25" s="48"/>
    </row>
    <row r="26" spans="1:11" x14ac:dyDescent="0.25">
      <c r="B26" s="13"/>
    </row>
    <row r="27" spans="1:11" ht="15.6" x14ac:dyDescent="0.25">
      <c r="B27" s="12" t="s">
        <v>177</v>
      </c>
    </row>
    <row r="28" spans="1:11" x14ac:dyDescent="0.25">
      <c r="A28" s="11" t="s">
        <v>3</v>
      </c>
      <c r="B28" s="13" t="s">
        <v>178</v>
      </c>
    </row>
    <row r="29" spans="1:11" ht="10.050000000000001" customHeight="1" x14ac:dyDescent="0.25">
      <c r="A29" s="14"/>
      <c r="B29" s="49"/>
      <c r="C29" s="49"/>
      <c r="D29" s="49"/>
      <c r="E29" s="49"/>
      <c r="F29" s="49"/>
      <c r="G29" s="49"/>
      <c r="H29" s="49"/>
      <c r="I29" s="49"/>
      <c r="J29" s="49"/>
      <c r="K29" s="49"/>
    </row>
    <row r="30" spans="1:11" s="13" customFormat="1" ht="18" customHeight="1" x14ac:dyDescent="0.3">
      <c r="A30" s="14"/>
      <c r="B30" s="17" t="s">
        <v>179</v>
      </c>
      <c r="C30" s="15"/>
      <c r="D30" s="15"/>
      <c r="E30" s="15"/>
      <c r="F30" s="15"/>
      <c r="G30" s="15"/>
      <c r="H30" s="15"/>
      <c r="I30" s="15"/>
      <c r="J30" s="15"/>
      <c r="K30" s="15"/>
    </row>
    <row r="31" spans="1:11" ht="10.050000000000001" customHeight="1" x14ac:dyDescent="0.25">
      <c r="A31" s="14"/>
      <c r="B31" s="49"/>
      <c r="C31" s="49"/>
      <c r="D31" s="49"/>
      <c r="E31" s="49"/>
      <c r="F31" s="49"/>
      <c r="G31" s="49"/>
      <c r="H31" s="49"/>
      <c r="I31" s="49"/>
      <c r="J31" s="49"/>
      <c r="K31" s="49"/>
    </row>
    <row r="32" spans="1:11" s="13" customFormat="1" ht="18" customHeight="1" x14ac:dyDescent="0.3">
      <c r="A32" s="14"/>
      <c r="B32" s="18" t="s">
        <v>180</v>
      </c>
      <c r="C32" s="50">
        <v>11020</v>
      </c>
      <c r="D32" s="201" t="s">
        <v>181</v>
      </c>
      <c r="E32" s="201"/>
      <c r="F32" s="15"/>
      <c r="G32" s="15"/>
      <c r="H32" s="15"/>
      <c r="I32" s="15"/>
      <c r="J32" s="15"/>
      <c r="K32" s="15"/>
    </row>
    <row r="33" spans="1:11" ht="10.050000000000001" customHeight="1" x14ac:dyDescent="0.25">
      <c r="A33" s="14"/>
      <c r="B33" s="49"/>
      <c r="C33" s="49"/>
      <c r="D33" s="49"/>
      <c r="E33" s="49"/>
      <c r="F33" s="49"/>
      <c r="G33" s="49"/>
      <c r="H33" s="49"/>
      <c r="I33" s="49"/>
      <c r="J33" s="49"/>
      <c r="K33" s="15"/>
    </row>
    <row r="34" spans="1:11" s="13" customFormat="1" ht="18" customHeight="1" x14ac:dyDescent="0.3">
      <c r="A34" s="14"/>
      <c r="B34" s="18" t="s">
        <v>154</v>
      </c>
      <c r="C34" s="18"/>
      <c r="D34" s="20">
        <v>60</v>
      </c>
      <c r="E34" s="15"/>
      <c r="F34" s="197" t="s">
        <v>158</v>
      </c>
      <c r="G34" s="226"/>
      <c r="H34" s="51" t="s">
        <v>182</v>
      </c>
      <c r="I34" s="15"/>
      <c r="J34" s="15"/>
      <c r="K34" s="15"/>
    </row>
    <row r="35" spans="1:11" s="13" customFormat="1" ht="18" customHeight="1" x14ac:dyDescent="0.3">
      <c r="A35" s="14"/>
      <c r="B35" s="18" t="s">
        <v>183</v>
      </c>
      <c r="C35" s="18"/>
      <c r="D35" s="20" t="s">
        <v>112</v>
      </c>
      <c r="E35" s="15"/>
      <c r="F35" s="18" t="s">
        <v>162</v>
      </c>
      <c r="G35" s="18"/>
      <c r="H35" s="50" t="s">
        <v>184</v>
      </c>
      <c r="I35" s="15"/>
      <c r="J35" s="15"/>
      <c r="K35" s="15"/>
    </row>
    <row r="36" spans="1:11" s="13" customFormat="1" ht="18" customHeight="1" x14ac:dyDescent="0.3">
      <c r="A36" s="14"/>
      <c r="B36" s="18" t="s">
        <v>160</v>
      </c>
      <c r="C36" s="18"/>
      <c r="D36" s="52">
        <v>44567</v>
      </c>
      <c r="E36" s="15"/>
      <c r="F36" s="18" t="s">
        <v>185</v>
      </c>
      <c r="G36" s="18"/>
      <c r="H36" s="53">
        <v>4000</v>
      </c>
      <c r="I36" s="15" t="s">
        <v>121</v>
      </c>
      <c r="J36" s="15"/>
      <c r="K36" s="15"/>
    </row>
    <row r="37" spans="1:11" ht="10.050000000000001" customHeight="1" x14ac:dyDescent="0.25">
      <c r="A37" s="14"/>
      <c r="B37" s="49"/>
      <c r="C37" s="49"/>
      <c r="D37" s="49"/>
      <c r="E37" s="49"/>
      <c r="F37" s="49"/>
      <c r="G37" s="49"/>
      <c r="H37" s="49"/>
      <c r="I37" s="49"/>
      <c r="J37" s="49"/>
      <c r="K37" s="49"/>
    </row>
    <row r="38" spans="1:11" ht="15.6" x14ac:dyDescent="0.3">
      <c r="A38" s="14"/>
      <c r="B38" s="54" t="s">
        <v>164</v>
      </c>
      <c r="C38" s="49"/>
      <c r="D38" s="49"/>
      <c r="E38" s="49"/>
      <c r="F38" s="49"/>
      <c r="G38" s="49"/>
      <c r="H38" s="49"/>
      <c r="I38" s="49"/>
      <c r="J38" s="49"/>
      <c r="K38" s="49"/>
    </row>
    <row r="39" spans="1:11" ht="10.050000000000001" customHeight="1" x14ac:dyDescent="0.25">
      <c r="A39" s="14"/>
      <c r="B39" s="49"/>
      <c r="C39" s="49"/>
      <c r="D39" s="49"/>
      <c r="E39" s="49"/>
      <c r="F39" s="49"/>
      <c r="G39" s="49"/>
      <c r="H39" s="49"/>
      <c r="I39" s="49"/>
      <c r="J39" s="49"/>
      <c r="K39" s="49"/>
    </row>
    <row r="40" spans="1:11" ht="30" x14ac:dyDescent="0.25">
      <c r="A40" s="14"/>
      <c r="B40" s="31" t="s">
        <v>186</v>
      </c>
      <c r="C40" s="31" t="s">
        <v>187</v>
      </c>
      <c r="D40" s="31" t="s">
        <v>101</v>
      </c>
      <c r="E40" s="31" t="s">
        <v>188</v>
      </c>
      <c r="F40" s="31" t="s">
        <v>166</v>
      </c>
      <c r="G40" s="31" t="s">
        <v>167</v>
      </c>
      <c r="H40" s="31" t="s">
        <v>168</v>
      </c>
      <c r="I40" s="31" t="s">
        <v>163</v>
      </c>
      <c r="J40" s="31" t="s">
        <v>169</v>
      </c>
      <c r="K40" s="55"/>
    </row>
    <row r="41" spans="1:11" s="13" customFormat="1" ht="18" customHeight="1" x14ac:dyDescent="0.3">
      <c r="A41" s="14"/>
      <c r="B41" s="56">
        <v>30001</v>
      </c>
      <c r="C41" s="56">
        <v>8400</v>
      </c>
      <c r="D41" s="56">
        <v>10</v>
      </c>
      <c r="E41" s="57">
        <v>400</v>
      </c>
      <c r="F41" s="58"/>
      <c r="G41" s="59"/>
      <c r="H41" s="60"/>
      <c r="I41" s="61">
        <f>D41*E41</f>
        <v>4000</v>
      </c>
      <c r="J41" s="62"/>
      <c r="K41" s="15"/>
    </row>
    <row r="42" spans="1:11" ht="10.050000000000001" customHeight="1" x14ac:dyDescent="0.25">
      <c r="A42" s="14"/>
      <c r="B42" s="49"/>
      <c r="C42" s="49"/>
      <c r="D42" s="49"/>
      <c r="E42" s="49"/>
      <c r="F42" s="49"/>
      <c r="G42" s="49"/>
      <c r="H42" s="49"/>
      <c r="I42" s="49"/>
      <c r="J42" s="49"/>
      <c r="K42" s="49"/>
    </row>
    <row r="43" spans="1:11" x14ac:dyDescent="0.25">
      <c r="B43" s="13"/>
    </row>
    <row r="44" spans="1:11" x14ac:dyDescent="0.25">
      <c r="A44" s="11" t="s">
        <v>170</v>
      </c>
      <c r="B44" s="1" t="s">
        <v>189</v>
      </c>
    </row>
    <row r="45" spans="1:11" ht="15.6" x14ac:dyDescent="0.25">
      <c r="B45" s="193" t="s">
        <v>190</v>
      </c>
      <c r="C45" s="194"/>
      <c r="D45" s="194"/>
      <c r="E45" s="194"/>
      <c r="F45" s="194"/>
      <c r="G45" s="194"/>
      <c r="H45" s="194"/>
      <c r="I45" s="194"/>
      <c r="J45" s="194"/>
      <c r="K45" s="39" t="s">
        <v>122</v>
      </c>
    </row>
    <row r="46" spans="1:11" ht="30" x14ac:dyDescent="0.25">
      <c r="B46" s="40" t="s">
        <v>117</v>
      </c>
      <c r="C46" s="40" t="s">
        <v>154</v>
      </c>
      <c r="D46" s="41" t="s">
        <v>173</v>
      </c>
      <c r="E46" s="40" t="s">
        <v>120</v>
      </c>
      <c r="F46" s="40" t="s">
        <v>174</v>
      </c>
      <c r="G46" s="182" t="s">
        <v>0</v>
      </c>
      <c r="H46" s="183"/>
      <c r="I46" s="184"/>
      <c r="J46" s="41" t="s">
        <v>1</v>
      </c>
      <c r="K46" s="40" t="s">
        <v>2</v>
      </c>
    </row>
    <row r="47" spans="1:11" ht="18" customHeight="1" x14ac:dyDescent="0.25">
      <c r="B47" s="42">
        <v>44567</v>
      </c>
      <c r="C47" s="43">
        <v>60</v>
      </c>
      <c r="D47" s="44" t="s">
        <v>112</v>
      </c>
      <c r="E47" s="43">
        <v>8400</v>
      </c>
      <c r="F47" s="44"/>
      <c r="G47" s="185" t="s">
        <v>191</v>
      </c>
      <c r="H47" s="185"/>
      <c r="I47" s="185"/>
      <c r="J47" s="45"/>
      <c r="K47" s="46">
        <v>4000</v>
      </c>
    </row>
    <row r="48" spans="1:11" ht="18" customHeight="1" x14ac:dyDescent="0.25">
      <c r="B48" s="42">
        <v>44567</v>
      </c>
      <c r="C48" s="43">
        <v>60</v>
      </c>
      <c r="D48" s="44" t="s">
        <v>112</v>
      </c>
      <c r="E48" s="43">
        <v>1100</v>
      </c>
      <c r="F48" s="44">
        <v>11020</v>
      </c>
      <c r="G48" s="185" t="s">
        <v>110</v>
      </c>
      <c r="H48" s="185"/>
      <c r="I48" s="185"/>
      <c r="J48" s="45">
        <v>4000</v>
      </c>
      <c r="K48" s="46"/>
    </row>
    <row r="49" spans="1:11" x14ac:dyDescent="0.25">
      <c r="B49" s="13"/>
    </row>
    <row r="50" spans="1:11" x14ac:dyDescent="0.25">
      <c r="A50" s="11" t="s">
        <v>4</v>
      </c>
      <c r="B50" s="1" t="s">
        <v>192</v>
      </c>
    </row>
    <row r="51" spans="1:11" ht="10.050000000000001" customHeight="1" x14ac:dyDescent="0.25">
      <c r="A51" s="14"/>
      <c r="B51" s="49"/>
      <c r="C51" s="49"/>
      <c r="D51" s="49"/>
      <c r="E51" s="49"/>
      <c r="F51" s="49"/>
      <c r="G51" s="49"/>
      <c r="H51" s="49"/>
      <c r="I51" s="49"/>
      <c r="J51" s="49"/>
      <c r="K51" s="49"/>
    </row>
    <row r="52" spans="1:11" s="13" customFormat="1" ht="18" customHeight="1" x14ac:dyDescent="0.3">
      <c r="A52" s="14"/>
      <c r="B52" s="17" t="s">
        <v>193</v>
      </c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0.050000000000001" customHeight="1" x14ac:dyDescent="0.25">
      <c r="A53" s="14"/>
      <c r="B53" s="49"/>
      <c r="C53" s="49"/>
      <c r="D53" s="49"/>
      <c r="E53" s="49"/>
      <c r="F53" s="49"/>
      <c r="G53" s="49"/>
      <c r="H53" s="49"/>
      <c r="I53" s="49"/>
      <c r="J53" s="49"/>
      <c r="K53" s="49"/>
    </row>
    <row r="54" spans="1:11" s="13" customFormat="1" ht="18" customHeight="1" x14ac:dyDescent="0.25">
      <c r="A54" s="14"/>
      <c r="B54" s="18" t="s">
        <v>154</v>
      </c>
      <c r="C54" s="20">
        <v>90</v>
      </c>
      <c r="D54" s="15"/>
      <c r="E54" s="18" t="s">
        <v>155</v>
      </c>
      <c r="F54" s="21" t="s">
        <v>156</v>
      </c>
      <c r="G54" s="49"/>
      <c r="H54" s="198" t="s">
        <v>157</v>
      </c>
      <c r="I54" s="199"/>
      <c r="J54" s="23" t="s">
        <v>112</v>
      </c>
      <c r="K54" s="15"/>
    </row>
    <row r="55" spans="1:11" ht="10.050000000000001" customHeight="1" x14ac:dyDescent="0.25">
      <c r="A55" s="14"/>
      <c r="B55" s="49"/>
      <c r="C55" s="49"/>
      <c r="D55" s="49"/>
      <c r="E55" s="49"/>
      <c r="F55" s="49"/>
      <c r="G55" s="49"/>
      <c r="H55" s="49"/>
      <c r="I55" s="49"/>
      <c r="J55" s="49"/>
      <c r="K55" s="49"/>
    </row>
    <row r="56" spans="1:11" ht="15.6" x14ac:dyDescent="0.3">
      <c r="A56" s="14"/>
      <c r="B56" s="54" t="s">
        <v>164</v>
      </c>
      <c r="C56" s="49"/>
      <c r="D56" s="49"/>
      <c r="E56" s="49"/>
      <c r="F56" s="49"/>
      <c r="G56" s="49"/>
      <c r="H56" s="49"/>
      <c r="I56" s="49"/>
      <c r="J56" s="49"/>
      <c r="K56" s="49"/>
    </row>
    <row r="57" spans="1:11" ht="10.050000000000001" customHeight="1" x14ac:dyDescent="0.25">
      <c r="A57" s="14"/>
      <c r="B57" s="49"/>
      <c r="C57" s="49"/>
      <c r="D57" s="49"/>
      <c r="E57" s="49"/>
      <c r="F57" s="49"/>
      <c r="G57" s="49"/>
      <c r="H57" s="49"/>
      <c r="I57" s="49"/>
      <c r="J57" s="49"/>
      <c r="K57" s="49"/>
    </row>
    <row r="58" spans="1:11" ht="30" x14ac:dyDescent="0.25">
      <c r="A58" s="14"/>
      <c r="B58" s="64" t="s">
        <v>117</v>
      </c>
      <c r="C58" s="65" t="s">
        <v>120</v>
      </c>
      <c r="D58" s="65" t="s">
        <v>194</v>
      </c>
      <c r="E58" s="221" t="s">
        <v>0</v>
      </c>
      <c r="F58" s="183"/>
      <c r="G58" s="183"/>
      <c r="H58" s="184"/>
      <c r="I58" s="31" t="s">
        <v>1</v>
      </c>
      <c r="J58" s="32" t="s">
        <v>2</v>
      </c>
      <c r="K58" s="49"/>
    </row>
    <row r="59" spans="1:11" s="13" customFormat="1" ht="18" customHeight="1" x14ac:dyDescent="0.3">
      <c r="A59" s="14"/>
      <c r="B59" s="42">
        <v>44567</v>
      </c>
      <c r="C59" s="19">
        <v>7000</v>
      </c>
      <c r="D59" s="66"/>
      <c r="E59" s="200" t="s">
        <v>181</v>
      </c>
      <c r="F59" s="200"/>
      <c r="G59" s="200"/>
      <c r="H59" s="200"/>
      <c r="I59" s="67">
        <v>2000</v>
      </c>
      <c r="J59" s="37"/>
      <c r="K59" s="15"/>
    </row>
    <row r="60" spans="1:11" s="13" customFormat="1" ht="18" customHeight="1" x14ac:dyDescent="0.3">
      <c r="A60" s="14"/>
      <c r="B60" s="68">
        <v>44567</v>
      </c>
      <c r="C60" s="19">
        <v>3000</v>
      </c>
      <c r="D60" s="66">
        <v>30001</v>
      </c>
      <c r="E60" s="195" t="s">
        <v>195</v>
      </c>
      <c r="F60" s="196"/>
      <c r="G60" s="196"/>
      <c r="H60" s="216"/>
      <c r="I60" s="67"/>
      <c r="J60" s="37">
        <v>2000</v>
      </c>
      <c r="K60" s="15"/>
    </row>
    <row r="61" spans="1:11" ht="10.050000000000001" customHeight="1" x14ac:dyDescent="0.25">
      <c r="A61" s="14"/>
      <c r="B61" s="49"/>
      <c r="C61" s="49"/>
      <c r="D61" s="49"/>
      <c r="E61" s="49"/>
      <c r="F61" s="49"/>
      <c r="G61" s="49"/>
      <c r="H61" s="49"/>
      <c r="I61" s="49"/>
      <c r="J61" s="49"/>
      <c r="K61" s="49"/>
    </row>
    <row r="62" spans="1:11" ht="10.050000000000001" customHeight="1" x14ac:dyDescent="0.25">
      <c r="A62" s="14"/>
      <c r="B62" s="49"/>
      <c r="C62" s="49"/>
      <c r="D62" s="49"/>
      <c r="E62" s="49"/>
      <c r="F62" s="49"/>
      <c r="G62" s="49"/>
      <c r="H62" s="49"/>
      <c r="I62" s="49"/>
      <c r="J62" s="49"/>
      <c r="K62" s="49"/>
    </row>
    <row r="63" spans="1:11" ht="10.050000000000001" customHeight="1" x14ac:dyDescent="0.25">
      <c r="A63" s="14"/>
      <c r="B63" s="49"/>
      <c r="C63" s="49"/>
      <c r="D63" s="49"/>
      <c r="E63" s="49"/>
      <c r="F63" s="49"/>
      <c r="G63" s="49"/>
      <c r="H63" s="49"/>
      <c r="I63" s="49"/>
      <c r="J63" s="49"/>
      <c r="K63" s="49"/>
    </row>
    <row r="64" spans="1:11" x14ac:dyDescent="0.25">
      <c r="B64" s="13"/>
    </row>
    <row r="65" spans="1:13" x14ac:dyDescent="0.25">
      <c r="A65" s="11" t="s">
        <v>5</v>
      </c>
      <c r="B65" s="1" t="s">
        <v>196</v>
      </c>
    </row>
    <row r="66" spans="1:13" ht="15.6" x14ac:dyDescent="0.25">
      <c r="B66" s="193" t="s">
        <v>172</v>
      </c>
      <c r="C66" s="194"/>
      <c r="D66" s="194"/>
      <c r="E66" s="194"/>
      <c r="F66" s="194"/>
      <c r="G66" s="194"/>
      <c r="H66" s="194"/>
      <c r="I66" s="194"/>
      <c r="J66" s="194"/>
      <c r="K66" s="39" t="s">
        <v>121</v>
      </c>
    </row>
    <row r="67" spans="1:13" ht="30" x14ac:dyDescent="0.25">
      <c r="B67" s="40" t="s">
        <v>117</v>
      </c>
      <c r="C67" s="40" t="s">
        <v>154</v>
      </c>
      <c r="D67" s="41" t="s">
        <v>173</v>
      </c>
      <c r="E67" s="40" t="s">
        <v>120</v>
      </c>
      <c r="F67" s="40" t="s">
        <v>174</v>
      </c>
      <c r="G67" s="182" t="s">
        <v>0</v>
      </c>
      <c r="H67" s="183"/>
      <c r="I67" s="184"/>
      <c r="J67" s="30" t="s">
        <v>1</v>
      </c>
      <c r="K67" s="40" t="s">
        <v>2</v>
      </c>
    </row>
    <row r="68" spans="1:13" ht="18" customHeight="1" x14ac:dyDescent="0.25">
      <c r="B68" s="42">
        <v>44567</v>
      </c>
      <c r="C68" s="43">
        <v>90</v>
      </c>
      <c r="D68" s="44" t="s">
        <v>112</v>
      </c>
      <c r="E68" s="43">
        <v>7000</v>
      </c>
      <c r="F68" s="44"/>
      <c r="G68" s="195" t="s">
        <v>181</v>
      </c>
      <c r="H68" s="196"/>
      <c r="I68" s="196"/>
      <c r="J68" s="72">
        <v>2000</v>
      </c>
      <c r="K68" s="73"/>
    </row>
    <row r="69" spans="1:13" ht="18" customHeight="1" x14ac:dyDescent="0.25">
      <c r="B69" s="68">
        <v>44567</v>
      </c>
      <c r="C69" s="43">
        <v>90</v>
      </c>
      <c r="D69" s="44" t="s">
        <v>112</v>
      </c>
      <c r="E69" s="43">
        <v>3000</v>
      </c>
      <c r="F69" s="44">
        <v>30001</v>
      </c>
      <c r="G69" s="74" t="s">
        <v>195</v>
      </c>
      <c r="H69" s="75"/>
      <c r="I69" s="75"/>
      <c r="J69" s="72"/>
      <c r="K69" s="73">
        <v>2000</v>
      </c>
    </row>
    <row r="70" spans="1:13" x14ac:dyDescent="0.25">
      <c r="D70" s="47"/>
      <c r="G70" s="76"/>
      <c r="H70" s="76"/>
      <c r="I70" s="48"/>
    </row>
    <row r="71" spans="1:13" x14ac:dyDescent="0.25">
      <c r="D71" s="47"/>
      <c r="G71" s="76"/>
      <c r="H71" s="76"/>
      <c r="I71" s="48"/>
    </row>
    <row r="72" spans="1:13" ht="15.6" x14ac:dyDescent="0.25">
      <c r="B72" s="12" t="s">
        <v>197</v>
      </c>
    </row>
    <row r="73" spans="1:13" x14ac:dyDescent="0.25">
      <c r="A73" s="11" t="s">
        <v>3</v>
      </c>
      <c r="B73" s="13" t="s">
        <v>198</v>
      </c>
    </row>
    <row r="74" spans="1:13" s="11" customFormat="1" ht="10.050000000000001" customHeight="1" x14ac:dyDescent="0.3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</row>
    <row r="75" spans="1:13" s="11" customFormat="1" ht="15.6" x14ac:dyDescent="0.3">
      <c r="A75" s="14"/>
      <c r="B75" s="77" t="s">
        <v>199</v>
      </c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</row>
    <row r="76" spans="1:13" s="11" customFormat="1" ht="10.050000000000001" customHeight="1" x14ac:dyDescent="0.3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</row>
    <row r="77" spans="1:13" s="11" customFormat="1" x14ac:dyDescent="0.3">
      <c r="A77" s="14"/>
      <c r="B77" s="22" t="s">
        <v>154</v>
      </c>
      <c r="C77" s="20">
        <v>10</v>
      </c>
      <c r="D77" s="14"/>
      <c r="E77" s="22" t="s">
        <v>155</v>
      </c>
      <c r="F77" s="21" t="s">
        <v>156</v>
      </c>
      <c r="G77" s="14"/>
      <c r="H77" s="197" t="s">
        <v>157</v>
      </c>
      <c r="I77" s="197"/>
      <c r="J77" s="23" t="s">
        <v>112</v>
      </c>
      <c r="K77" s="14"/>
      <c r="L77" s="14"/>
      <c r="M77" s="14"/>
    </row>
    <row r="78" spans="1:13" s="11" customFormat="1" x14ac:dyDescent="0.3">
      <c r="A78" s="14"/>
      <c r="B78" s="22" t="s">
        <v>119</v>
      </c>
      <c r="C78" s="78">
        <v>1000</v>
      </c>
      <c r="D78" s="14"/>
      <c r="E78" s="22" t="s">
        <v>200</v>
      </c>
      <c r="F78" s="79">
        <v>19600</v>
      </c>
      <c r="G78" s="14"/>
      <c r="H78" s="14"/>
      <c r="I78" s="14"/>
      <c r="J78" s="14"/>
      <c r="K78" s="14"/>
      <c r="L78" s="14"/>
      <c r="M78" s="14"/>
    </row>
    <row r="79" spans="1:13" s="11" customFormat="1" ht="10.050000000000001" customHeight="1" x14ac:dyDescent="0.3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</row>
    <row r="80" spans="1:13" s="11" customFormat="1" ht="15.6" x14ac:dyDescent="0.3">
      <c r="A80" s="14"/>
      <c r="B80" s="80" t="s">
        <v>164</v>
      </c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</row>
    <row r="81" spans="1:13" s="11" customFormat="1" ht="10.050000000000001" customHeight="1" x14ac:dyDescent="0.3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</row>
    <row r="82" spans="1:13" s="11" customFormat="1" ht="30" x14ac:dyDescent="0.3">
      <c r="A82" s="14"/>
      <c r="B82" s="31" t="s">
        <v>117</v>
      </c>
      <c r="C82" s="64" t="s">
        <v>187</v>
      </c>
      <c r="D82" s="65" t="s">
        <v>194</v>
      </c>
      <c r="E82" s="189" t="s">
        <v>0</v>
      </c>
      <c r="F82" s="189"/>
      <c r="G82" s="81" t="s">
        <v>166</v>
      </c>
      <c r="H82" s="31" t="s">
        <v>167</v>
      </c>
      <c r="I82" s="64" t="s">
        <v>168</v>
      </c>
      <c r="J82" s="31" t="s">
        <v>163</v>
      </c>
      <c r="K82" s="31" t="s">
        <v>169</v>
      </c>
      <c r="L82" s="32" t="s">
        <v>201</v>
      </c>
      <c r="M82" s="14"/>
    </row>
    <row r="83" spans="1:13" s="11" customFormat="1" ht="18" customHeight="1" x14ac:dyDescent="0.3">
      <c r="A83" s="14"/>
      <c r="B83" s="82">
        <v>44575</v>
      </c>
      <c r="C83" s="83">
        <v>8400</v>
      </c>
      <c r="D83" s="50"/>
      <c r="E83" s="190" t="s">
        <v>202</v>
      </c>
      <c r="F83" s="190"/>
      <c r="G83" s="84"/>
      <c r="H83" s="85"/>
      <c r="I83" s="86"/>
      <c r="J83" s="87">
        <v>18600</v>
      </c>
      <c r="K83" s="88"/>
      <c r="L83" s="50"/>
      <c r="M83" s="14"/>
    </row>
    <row r="84" spans="1:13" s="11" customFormat="1" ht="10.050000000000001" customHeight="1" x14ac:dyDescent="0.3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</row>
    <row r="86" spans="1:13" x14ac:dyDescent="0.25">
      <c r="A86" s="11" t="s">
        <v>6</v>
      </c>
      <c r="B86" s="1" t="s">
        <v>203</v>
      </c>
    </row>
    <row r="87" spans="1:13" ht="15.6" x14ac:dyDescent="0.25">
      <c r="B87" s="193" t="s">
        <v>190</v>
      </c>
      <c r="C87" s="194"/>
      <c r="D87" s="194"/>
      <c r="E87" s="194"/>
      <c r="F87" s="194"/>
      <c r="G87" s="194"/>
      <c r="H87" s="194"/>
      <c r="I87" s="194"/>
      <c r="J87" s="194"/>
      <c r="K87" s="39" t="s">
        <v>122</v>
      </c>
    </row>
    <row r="88" spans="1:13" ht="30" x14ac:dyDescent="0.25">
      <c r="B88" s="40" t="s">
        <v>117</v>
      </c>
      <c r="C88" s="40" t="s">
        <v>154</v>
      </c>
      <c r="D88" s="41" t="s">
        <v>173</v>
      </c>
      <c r="E88" s="40" t="s">
        <v>120</v>
      </c>
      <c r="F88" s="40" t="s">
        <v>174</v>
      </c>
      <c r="G88" s="182" t="s">
        <v>0</v>
      </c>
      <c r="H88" s="183"/>
      <c r="I88" s="184"/>
      <c r="J88" s="41" t="s">
        <v>1</v>
      </c>
      <c r="K88" s="89" t="s">
        <v>2</v>
      </c>
    </row>
    <row r="89" spans="1:13" ht="18" customHeight="1" x14ac:dyDescent="0.25">
      <c r="B89" s="42">
        <v>44575</v>
      </c>
      <c r="C89" s="43">
        <v>10</v>
      </c>
      <c r="D89" s="44" t="s">
        <v>112</v>
      </c>
      <c r="E89" s="43">
        <v>8400</v>
      </c>
      <c r="F89" s="44"/>
      <c r="G89" s="185" t="str">
        <f>E83</f>
        <v>Cont. verkopen week 1 en 2</v>
      </c>
      <c r="H89" s="185"/>
      <c r="I89" s="185"/>
      <c r="K89" s="90">
        <f>J83</f>
        <v>18600</v>
      </c>
    </row>
    <row r="90" spans="1:13" ht="18" customHeight="1" x14ac:dyDescent="0.25">
      <c r="B90" s="42">
        <v>44575</v>
      </c>
      <c r="C90" s="43">
        <v>10</v>
      </c>
      <c r="D90" s="44" t="s">
        <v>112</v>
      </c>
      <c r="E90" s="91">
        <v>1000</v>
      </c>
      <c r="F90" s="92"/>
      <c r="G90" s="185" t="str">
        <f>G89</f>
        <v>Cont. verkopen week 1 en 2</v>
      </c>
      <c r="H90" s="185"/>
      <c r="I90" s="185"/>
      <c r="J90" s="93">
        <f>K89</f>
        <v>18600</v>
      </c>
      <c r="K90" s="94"/>
    </row>
    <row r="91" spans="1:13" x14ac:dyDescent="0.25">
      <c r="D91" s="47"/>
      <c r="G91" s="95"/>
      <c r="H91" s="95"/>
      <c r="I91" s="95"/>
      <c r="J91" s="48"/>
    </row>
    <row r="92" spans="1:13" x14ac:dyDescent="0.25">
      <c r="A92" s="11" t="s">
        <v>4</v>
      </c>
      <c r="B92" s="1" t="s">
        <v>204</v>
      </c>
    </row>
    <row r="93" spans="1:13" s="11" customFormat="1" ht="10.050000000000001" customHeight="1" x14ac:dyDescent="0.3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</row>
    <row r="94" spans="1:13" s="11" customFormat="1" ht="15.6" x14ac:dyDescent="0.3">
      <c r="A94" s="14"/>
      <c r="B94" s="77" t="s">
        <v>193</v>
      </c>
      <c r="C94" s="14"/>
      <c r="D94" s="14"/>
      <c r="E94" s="14"/>
      <c r="F94" s="14"/>
      <c r="G94" s="14"/>
      <c r="H94" s="14"/>
      <c r="I94" s="14"/>
      <c r="J94" s="14"/>
      <c r="K94" s="14"/>
    </row>
    <row r="95" spans="1:13" s="11" customFormat="1" ht="10.050000000000001" customHeight="1" x14ac:dyDescent="0.3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</row>
    <row r="96" spans="1:13" s="11" customFormat="1" x14ac:dyDescent="0.3">
      <c r="A96" s="14"/>
      <c r="B96" s="22" t="s">
        <v>154</v>
      </c>
      <c r="C96" s="20">
        <v>90</v>
      </c>
      <c r="D96" s="14"/>
      <c r="E96" s="63" t="s">
        <v>155</v>
      </c>
      <c r="F96" s="21" t="s">
        <v>156</v>
      </c>
      <c r="G96" s="14"/>
      <c r="H96" s="198" t="s">
        <v>157</v>
      </c>
      <c r="I96" s="199"/>
      <c r="J96" s="23" t="s">
        <v>205</v>
      </c>
      <c r="K96" s="14"/>
    </row>
    <row r="97" spans="1:11" s="11" customFormat="1" ht="10.050000000000001" customHeight="1" x14ac:dyDescent="0.3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</row>
    <row r="98" spans="1:11" s="11" customFormat="1" x14ac:dyDescent="0.3">
      <c r="A98" s="14"/>
      <c r="B98" s="14" t="s">
        <v>164</v>
      </c>
      <c r="C98" s="14"/>
      <c r="D98" s="14"/>
      <c r="E98" s="14"/>
      <c r="F98" s="14"/>
      <c r="G98" s="14"/>
      <c r="H98" s="14"/>
      <c r="I98" s="14"/>
      <c r="J98" s="14"/>
      <c r="K98" s="14"/>
    </row>
    <row r="99" spans="1:11" s="11" customFormat="1" ht="10.050000000000001" customHeight="1" x14ac:dyDescent="0.3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</row>
    <row r="100" spans="1:11" s="11" customFormat="1" ht="30" x14ac:dyDescent="0.3">
      <c r="A100" s="14"/>
      <c r="B100" s="64" t="s">
        <v>117</v>
      </c>
      <c r="C100" s="65" t="s">
        <v>120</v>
      </c>
      <c r="D100" s="65" t="s">
        <v>194</v>
      </c>
      <c r="E100" s="221" t="s">
        <v>0</v>
      </c>
      <c r="F100" s="183"/>
      <c r="G100" s="183"/>
      <c r="H100" s="184"/>
      <c r="I100" s="31" t="s">
        <v>1</v>
      </c>
      <c r="J100" s="32" t="s">
        <v>2</v>
      </c>
      <c r="K100" s="14"/>
    </row>
    <row r="101" spans="1:11" s="11" customFormat="1" ht="18" customHeight="1" x14ac:dyDescent="0.3">
      <c r="A101" s="14"/>
      <c r="B101" s="68">
        <v>44575</v>
      </c>
      <c r="C101" s="19">
        <v>7000</v>
      </c>
      <c r="D101" s="66"/>
      <c r="E101" s="200" t="str">
        <f>G89</f>
        <v>Cont. verkopen week 1 en 2</v>
      </c>
      <c r="F101" s="200"/>
      <c r="G101" s="200"/>
      <c r="H101" s="200"/>
      <c r="I101" s="96">
        <v>9300</v>
      </c>
      <c r="J101" s="97"/>
      <c r="K101" s="14"/>
    </row>
    <row r="102" spans="1:11" s="11" customFormat="1" ht="18" customHeight="1" x14ac:dyDescent="0.3">
      <c r="A102" s="14"/>
      <c r="B102" s="68">
        <f>B101</f>
        <v>44575</v>
      </c>
      <c r="C102" s="19">
        <v>3000</v>
      </c>
      <c r="D102" s="66">
        <v>30001</v>
      </c>
      <c r="E102" s="69" t="str">
        <f>E101</f>
        <v>Cont. verkopen week 1 en 2</v>
      </c>
      <c r="F102" s="98"/>
      <c r="G102" s="70">
        <v>14</v>
      </c>
      <c r="H102" s="99"/>
      <c r="I102" s="96"/>
      <c r="J102" s="97">
        <v>2800</v>
      </c>
      <c r="K102" s="14"/>
    </row>
    <row r="103" spans="1:11" s="11" customFormat="1" ht="18" customHeight="1" x14ac:dyDescent="0.3">
      <c r="A103" s="14"/>
      <c r="B103" s="68">
        <f t="shared" ref="B103:B104" si="0">B102</f>
        <v>44575</v>
      </c>
      <c r="C103" s="19">
        <f>C102</f>
        <v>3000</v>
      </c>
      <c r="D103" s="66">
        <v>30002</v>
      </c>
      <c r="E103" s="69" t="str">
        <f>E102</f>
        <v>Cont. verkopen week 1 en 2</v>
      </c>
      <c r="F103" s="98"/>
      <c r="G103" s="70">
        <v>12</v>
      </c>
      <c r="H103" s="99"/>
      <c r="I103" s="96"/>
      <c r="J103" s="97">
        <v>3000</v>
      </c>
      <c r="K103" s="14"/>
    </row>
    <row r="104" spans="1:11" s="11" customFormat="1" ht="18" customHeight="1" x14ac:dyDescent="0.3">
      <c r="A104" s="14"/>
      <c r="B104" s="68">
        <f t="shared" si="0"/>
        <v>44575</v>
      </c>
      <c r="C104" s="19">
        <f>C103</f>
        <v>3000</v>
      </c>
      <c r="D104" s="66">
        <v>30004</v>
      </c>
      <c r="E104" s="74" t="str">
        <f>E103</f>
        <v>Cont. verkopen week 1 en 2</v>
      </c>
      <c r="F104" s="75"/>
      <c r="G104" s="70">
        <v>10</v>
      </c>
      <c r="H104" s="100"/>
      <c r="I104" s="96"/>
      <c r="J104" s="97">
        <v>3500</v>
      </c>
      <c r="K104" s="14"/>
    </row>
    <row r="105" spans="1:11" s="11" customFormat="1" ht="10.050000000000001" customHeight="1" x14ac:dyDescent="0.3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</row>
    <row r="106" spans="1:11" s="11" customFormat="1" ht="18" customHeight="1" x14ac:dyDescent="0.3"/>
    <row r="107" spans="1:11" x14ac:dyDescent="0.25">
      <c r="A107" s="11" t="s">
        <v>5</v>
      </c>
      <c r="B107" s="1" t="s">
        <v>206</v>
      </c>
    </row>
    <row r="108" spans="1:11" ht="15.6" x14ac:dyDescent="0.25">
      <c r="B108" s="101" t="s">
        <v>190</v>
      </c>
      <c r="C108" s="102"/>
      <c r="D108" s="102"/>
      <c r="E108" s="102"/>
      <c r="F108" s="102"/>
      <c r="G108" s="102"/>
      <c r="H108" s="102"/>
      <c r="I108" s="102"/>
      <c r="J108" s="102"/>
      <c r="K108" s="39" t="s">
        <v>122</v>
      </c>
    </row>
    <row r="109" spans="1:11" ht="30" x14ac:dyDescent="0.25">
      <c r="B109" s="40" t="s">
        <v>117</v>
      </c>
      <c r="C109" s="40" t="s">
        <v>154</v>
      </c>
      <c r="D109" s="41" t="s">
        <v>173</v>
      </c>
      <c r="E109" s="40" t="s">
        <v>120</v>
      </c>
      <c r="F109" s="40" t="s">
        <v>174</v>
      </c>
      <c r="G109" s="182" t="s">
        <v>0</v>
      </c>
      <c r="H109" s="183"/>
      <c r="I109" s="184"/>
      <c r="J109" s="30" t="s">
        <v>1</v>
      </c>
      <c r="K109" s="40" t="s">
        <v>2</v>
      </c>
    </row>
    <row r="110" spans="1:11" ht="18" customHeight="1" x14ac:dyDescent="0.25">
      <c r="B110" s="42">
        <v>44575</v>
      </c>
      <c r="C110" s="43">
        <v>90</v>
      </c>
      <c r="D110" s="44" t="s">
        <v>205</v>
      </c>
      <c r="E110" s="19">
        <v>7000</v>
      </c>
      <c r="F110" s="44"/>
      <c r="G110" s="185" t="str">
        <f>E101</f>
        <v>Cont. verkopen week 1 en 2</v>
      </c>
      <c r="H110" s="185"/>
      <c r="I110" s="186"/>
      <c r="J110" s="104">
        <v>9300</v>
      </c>
      <c r="K110" s="97"/>
    </row>
    <row r="111" spans="1:11" ht="18" customHeight="1" x14ac:dyDescent="0.25">
      <c r="B111" s="42">
        <v>44575</v>
      </c>
      <c r="C111" s="43">
        <v>90</v>
      </c>
      <c r="D111" s="44" t="str">
        <f>D110</f>
        <v>2022-002</v>
      </c>
      <c r="E111" s="19">
        <v>3000</v>
      </c>
      <c r="F111" s="66">
        <v>30001</v>
      </c>
      <c r="G111" s="195" t="s">
        <v>207</v>
      </c>
      <c r="H111" s="196"/>
      <c r="I111" s="196"/>
      <c r="J111" s="104"/>
      <c r="K111" s="97">
        <v>2800</v>
      </c>
    </row>
    <row r="112" spans="1:11" ht="18" customHeight="1" x14ac:dyDescent="0.25">
      <c r="B112" s="42">
        <v>44575</v>
      </c>
      <c r="C112" s="43">
        <v>90</v>
      </c>
      <c r="D112" s="44" t="str">
        <f t="shared" ref="D112:D113" si="1">D111</f>
        <v>2022-002</v>
      </c>
      <c r="E112" s="19">
        <f>E111</f>
        <v>3000</v>
      </c>
      <c r="F112" s="66">
        <v>30002</v>
      </c>
      <c r="G112" s="195" t="s">
        <v>208</v>
      </c>
      <c r="H112" s="196"/>
      <c r="I112" s="196"/>
      <c r="J112" s="104"/>
      <c r="K112" s="97">
        <v>3000</v>
      </c>
    </row>
    <row r="113" spans="1:13" ht="18" customHeight="1" x14ac:dyDescent="0.25">
      <c r="B113" s="42">
        <v>44575</v>
      </c>
      <c r="C113" s="43">
        <v>90</v>
      </c>
      <c r="D113" s="44" t="str">
        <f t="shared" si="1"/>
        <v>2022-002</v>
      </c>
      <c r="E113" s="19">
        <f>E112</f>
        <v>3000</v>
      </c>
      <c r="F113" s="66">
        <v>30004</v>
      </c>
      <c r="G113" s="195" t="s">
        <v>209</v>
      </c>
      <c r="H113" s="196"/>
      <c r="I113" s="196"/>
      <c r="J113" s="104"/>
      <c r="K113" s="97">
        <v>3500</v>
      </c>
    </row>
    <row r="114" spans="1:13" x14ac:dyDescent="0.25">
      <c r="D114" s="47"/>
      <c r="G114" s="95"/>
      <c r="H114" s="95"/>
      <c r="I114" s="95"/>
      <c r="J114" s="48"/>
    </row>
    <row r="115" spans="1:13" ht="13.95" customHeight="1" x14ac:dyDescent="0.25"/>
    <row r="116" spans="1:13" ht="15.6" x14ac:dyDescent="0.25">
      <c r="B116" s="12" t="s">
        <v>210</v>
      </c>
    </row>
    <row r="117" spans="1:13" x14ac:dyDescent="0.25">
      <c r="A117" s="11" t="s">
        <v>3</v>
      </c>
      <c r="B117" s="1" t="s">
        <v>211</v>
      </c>
    </row>
    <row r="118" spans="1:13" ht="10.050000000000001" customHeight="1" x14ac:dyDescent="0.25">
      <c r="A118" s="14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</row>
    <row r="119" spans="1:13" s="13" customFormat="1" ht="18" customHeight="1" x14ac:dyDescent="0.3">
      <c r="A119" s="14"/>
      <c r="B119" s="17" t="s">
        <v>199</v>
      </c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</row>
    <row r="120" spans="1:13" ht="10.050000000000001" customHeight="1" x14ac:dyDescent="0.25">
      <c r="A120" s="14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</row>
    <row r="121" spans="1:13" s="13" customFormat="1" ht="18" customHeight="1" x14ac:dyDescent="0.3">
      <c r="A121" s="14"/>
      <c r="B121" s="18" t="s">
        <v>154</v>
      </c>
      <c r="C121" s="105">
        <v>10</v>
      </c>
      <c r="D121" s="15"/>
      <c r="E121" s="18" t="s">
        <v>155</v>
      </c>
      <c r="F121" s="21" t="s">
        <v>156</v>
      </c>
      <c r="G121" s="15"/>
      <c r="H121" s="198" t="s">
        <v>157</v>
      </c>
      <c r="I121" s="198"/>
      <c r="J121" s="23" t="s">
        <v>205</v>
      </c>
      <c r="K121" s="15"/>
      <c r="L121" s="15"/>
      <c r="M121" s="15"/>
    </row>
    <row r="122" spans="1:13" s="13" customFormat="1" ht="18" customHeight="1" x14ac:dyDescent="0.3">
      <c r="A122" s="14"/>
      <c r="B122" s="18" t="s">
        <v>119</v>
      </c>
      <c r="C122" s="106">
        <v>19600</v>
      </c>
      <c r="D122" s="15"/>
      <c r="E122" s="18" t="s">
        <v>200</v>
      </c>
      <c r="F122" s="79">
        <v>1100</v>
      </c>
      <c r="G122" s="15"/>
      <c r="H122" s="15"/>
      <c r="I122" s="15"/>
      <c r="J122" s="15"/>
      <c r="K122" s="15"/>
      <c r="L122" s="15"/>
      <c r="M122" s="15"/>
    </row>
    <row r="123" spans="1:13" ht="10.050000000000001" customHeight="1" x14ac:dyDescent="0.25">
      <c r="A123" s="14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</row>
    <row r="124" spans="1:13" s="13" customFormat="1" ht="18" customHeight="1" x14ac:dyDescent="0.3">
      <c r="A124" s="14"/>
      <c r="B124" s="17" t="s">
        <v>164</v>
      </c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</row>
    <row r="125" spans="1:13" ht="10.050000000000001" customHeight="1" x14ac:dyDescent="0.25">
      <c r="A125" s="14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</row>
    <row r="126" spans="1:13" ht="30" x14ac:dyDescent="0.25">
      <c r="A126" s="14"/>
      <c r="B126" s="31" t="s">
        <v>117</v>
      </c>
      <c r="C126" s="64" t="s">
        <v>187</v>
      </c>
      <c r="D126" s="65" t="s">
        <v>194</v>
      </c>
      <c r="E126" s="189" t="s">
        <v>0</v>
      </c>
      <c r="F126" s="189"/>
      <c r="G126" s="81" t="s">
        <v>166</v>
      </c>
      <c r="H126" s="31" t="s">
        <v>167</v>
      </c>
      <c r="I126" s="64" t="s">
        <v>168</v>
      </c>
      <c r="J126" s="31" t="s">
        <v>163</v>
      </c>
      <c r="K126" s="31" t="s">
        <v>169</v>
      </c>
      <c r="L126" s="32" t="s">
        <v>201</v>
      </c>
      <c r="M126" s="49"/>
    </row>
    <row r="127" spans="1:13" s="13" customFormat="1" ht="18" customHeight="1" x14ac:dyDescent="0.3">
      <c r="A127" s="14"/>
      <c r="B127" s="82">
        <v>44575</v>
      </c>
      <c r="C127" s="83">
        <v>1070</v>
      </c>
      <c r="D127" s="50"/>
      <c r="E127" s="190" t="s">
        <v>212</v>
      </c>
      <c r="F127" s="190"/>
      <c r="G127" s="84"/>
      <c r="H127" s="85"/>
      <c r="I127" s="86"/>
      <c r="J127" s="87">
        <v>-18500</v>
      </c>
      <c r="K127" s="88"/>
      <c r="L127" s="50"/>
      <c r="M127" s="14"/>
    </row>
    <row r="128" spans="1:13" ht="10.050000000000001" customHeight="1" x14ac:dyDescent="0.25">
      <c r="A128" s="14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</row>
    <row r="129" spans="1:13" ht="10.050000000000001" customHeight="1" x14ac:dyDescent="0.25"/>
    <row r="130" spans="1:13" ht="10.050000000000001" customHeight="1" x14ac:dyDescent="0.25"/>
    <row r="131" spans="1:13" x14ac:dyDescent="0.25">
      <c r="A131" s="11" t="s">
        <v>6</v>
      </c>
      <c r="B131" s="1" t="s">
        <v>213</v>
      </c>
    </row>
    <row r="132" spans="1:13" ht="15.6" x14ac:dyDescent="0.25">
      <c r="B132" s="101" t="s">
        <v>172</v>
      </c>
      <c r="C132" s="102"/>
      <c r="D132" s="102"/>
      <c r="E132" s="102"/>
      <c r="F132" s="102"/>
      <c r="G132" s="102"/>
      <c r="H132" s="102"/>
      <c r="I132" s="102"/>
      <c r="J132" s="102"/>
      <c r="K132" s="39" t="s">
        <v>121</v>
      </c>
    </row>
    <row r="133" spans="1:13" ht="30" x14ac:dyDescent="0.25">
      <c r="B133" s="40" t="s">
        <v>117</v>
      </c>
      <c r="C133" s="40" t="s">
        <v>154</v>
      </c>
      <c r="D133" s="41" t="s">
        <v>173</v>
      </c>
      <c r="E133" s="40" t="s">
        <v>120</v>
      </c>
      <c r="F133" s="40" t="s">
        <v>174</v>
      </c>
      <c r="G133" s="182" t="s">
        <v>0</v>
      </c>
      <c r="H133" s="183"/>
      <c r="I133" s="184"/>
      <c r="J133" s="41" t="s">
        <v>1</v>
      </c>
      <c r="K133" s="40" t="s">
        <v>2</v>
      </c>
    </row>
    <row r="134" spans="1:13" ht="18" customHeight="1" x14ac:dyDescent="0.25">
      <c r="B134" s="42">
        <v>44575</v>
      </c>
      <c r="C134" s="43">
        <v>10</v>
      </c>
      <c r="D134" s="44" t="s">
        <v>205</v>
      </c>
      <c r="E134" s="43">
        <v>1070</v>
      </c>
      <c r="F134" s="44"/>
      <c r="G134" s="185" t="str">
        <f>E127</f>
        <v>Gestort bij ING-bank</v>
      </c>
      <c r="H134" s="185"/>
      <c r="I134" s="185"/>
      <c r="J134" s="45">
        <v>18500</v>
      </c>
      <c r="K134" s="46"/>
    </row>
    <row r="135" spans="1:13" ht="18" customHeight="1" x14ac:dyDescent="0.25">
      <c r="B135" s="42">
        <v>44575</v>
      </c>
      <c r="C135" s="43">
        <v>10</v>
      </c>
      <c r="D135" s="44" t="s">
        <v>205</v>
      </c>
      <c r="E135" s="43">
        <v>1000</v>
      </c>
      <c r="F135" s="44"/>
      <c r="G135" s="186" t="str">
        <f>G134</f>
        <v>Gestort bij ING-bank</v>
      </c>
      <c r="H135" s="187"/>
      <c r="I135" s="188"/>
      <c r="J135" s="45"/>
      <c r="K135" s="46">
        <v>18500</v>
      </c>
    </row>
    <row r="138" spans="1:13" ht="15.6" x14ac:dyDescent="0.25">
      <c r="B138" s="12" t="s">
        <v>214</v>
      </c>
    </row>
    <row r="139" spans="1:13" x14ac:dyDescent="0.25">
      <c r="A139" s="11" t="s">
        <v>3</v>
      </c>
      <c r="B139" s="1" t="s">
        <v>215</v>
      </c>
    </row>
    <row r="140" spans="1:13" ht="10.050000000000001" customHeight="1" x14ac:dyDescent="0.25">
      <c r="A140" s="14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</row>
    <row r="141" spans="1:13" s="13" customFormat="1" ht="18" customHeight="1" x14ac:dyDescent="0.3">
      <c r="A141" s="14"/>
      <c r="B141" s="17" t="s">
        <v>216</v>
      </c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</row>
    <row r="142" spans="1:13" ht="10.050000000000001" customHeight="1" x14ac:dyDescent="0.25">
      <c r="A142" s="14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</row>
    <row r="143" spans="1:13" s="13" customFormat="1" ht="18" customHeight="1" x14ac:dyDescent="0.3">
      <c r="A143" s="14"/>
      <c r="B143" s="18" t="s">
        <v>154</v>
      </c>
      <c r="C143" s="105">
        <v>20</v>
      </c>
      <c r="D143" s="15"/>
      <c r="E143" s="18" t="s">
        <v>155</v>
      </c>
      <c r="F143" s="21" t="s">
        <v>156</v>
      </c>
      <c r="G143" s="15"/>
      <c r="H143" s="197" t="s">
        <v>157</v>
      </c>
      <c r="I143" s="197"/>
      <c r="J143" s="23" t="s">
        <v>112</v>
      </c>
      <c r="K143" s="15"/>
      <c r="L143" s="15"/>
      <c r="M143" s="15"/>
    </row>
    <row r="144" spans="1:13" s="13" customFormat="1" ht="18" customHeight="1" x14ac:dyDescent="0.3">
      <c r="A144" s="14"/>
      <c r="B144" s="18" t="s">
        <v>119</v>
      </c>
      <c r="C144" s="106">
        <v>66000</v>
      </c>
      <c r="D144" s="15"/>
      <c r="E144" s="18" t="s">
        <v>200</v>
      </c>
      <c r="F144" s="79">
        <v>85100</v>
      </c>
      <c r="G144" s="15"/>
      <c r="H144" s="15"/>
      <c r="I144" s="15"/>
      <c r="J144" s="15"/>
      <c r="K144" s="15"/>
      <c r="L144" s="15"/>
      <c r="M144" s="15"/>
    </row>
    <row r="145" spans="1:13" ht="10.050000000000001" customHeight="1" x14ac:dyDescent="0.25">
      <c r="A145" s="14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</row>
    <row r="146" spans="1:13" ht="15.6" x14ac:dyDescent="0.3">
      <c r="A146" s="14"/>
      <c r="B146" s="54" t="s">
        <v>164</v>
      </c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</row>
    <row r="147" spans="1:13" ht="10.050000000000001" customHeight="1" x14ac:dyDescent="0.25">
      <c r="A147" s="14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</row>
    <row r="148" spans="1:13" ht="28.2" customHeight="1" x14ac:dyDescent="0.25">
      <c r="A148" s="14"/>
      <c r="B148" s="31" t="s">
        <v>117</v>
      </c>
      <c r="C148" s="64" t="s">
        <v>187</v>
      </c>
      <c r="D148" s="65" t="s">
        <v>194</v>
      </c>
      <c r="E148" s="189" t="s">
        <v>0</v>
      </c>
      <c r="F148" s="189"/>
      <c r="G148" s="81" t="s">
        <v>166</v>
      </c>
      <c r="H148" s="31" t="s">
        <v>167</v>
      </c>
      <c r="I148" s="64" t="s">
        <v>168</v>
      </c>
      <c r="J148" s="31" t="s">
        <v>163</v>
      </c>
      <c r="K148" s="31" t="s">
        <v>169</v>
      </c>
      <c r="L148" s="32" t="s">
        <v>201</v>
      </c>
      <c r="M148" s="49"/>
    </row>
    <row r="149" spans="1:13" s="13" customFormat="1" ht="18" customHeight="1" x14ac:dyDescent="0.3">
      <c r="A149" s="14"/>
      <c r="B149" s="109">
        <v>44576</v>
      </c>
      <c r="C149" s="110">
        <v>1100</v>
      </c>
      <c r="D149" s="111">
        <v>11020</v>
      </c>
      <c r="E149" s="185" t="s">
        <v>111</v>
      </c>
      <c r="F149" s="185"/>
      <c r="G149" s="112"/>
      <c r="H149" s="113"/>
      <c r="I149" s="114"/>
      <c r="J149" s="115">
        <v>18000</v>
      </c>
      <c r="K149" s="116"/>
      <c r="L149" s="111"/>
      <c r="M149" s="14"/>
    </row>
    <row r="150" spans="1:13" s="13" customFormat="1" ht="18" customHeight="1" x14ac:dyDescent="0.3">
      <c r="A150" s="14"/>
      <c r="B150" s="109">
        <v>44576</v>
      </c>
      <c r="C150" s="110">
        <v>1400</v>
      </c>
      <c r="D150" s="111">
        <v>14012</v>
      </c>
      <c r="E150" s="186">
        <v>25156</v>
      </c>
      <c r="F150" s="188"/>
      <c r="G150" s="112"/>
      <c r="H150" s="113"/>
      <c r="I150" s="114"/>
      <c r="J150" s="115">
        <v>-8000</v>
      </c>
      <c r="K150" s="116"/>
      <c r="L150" s="111"/>
      <c r="M150" s="14"/>
    </row>
    <row r="151" spans="1:13" s="13" customFormat="1" ht="18" customHeight="1" x14ac:dyDescent="0.3">
      <c r="A151" s="14"/>
      <c r="B151" s="109">
        <v>44576</v>
      </c>
      <c r="C151" s="110">
        <v>1400</v>
      </c>
      <c r="D151" s="111">
        <v>14036</v>
      </c>
      <c r="E151" s="186">
        <v>23485</v>
      </c>
      <c r="F151" s="188"/>
      <c r="G151" s="112"/>
      <c r="H151" s="113"/>
      <c r="I151" s="114"/>
      <c r="J151" s="115">
        <v>-8400</v>
      </c>
      <c r="K151" s="116"/>
      <c r="L151" s="111"/>
      <c r="M151" s="14"/>
    </row>
    <row r="152" spans="1:13" s="13" customFormat="1" ht="18" customHeight="1" x14ac:dyDescent="0.3">
      <c r="A152" s="14"/>
      <c r="B152" s="109">
        <v>44576</v>
      </c>
      <c r="C152" s="110">
        <v>1400</v>
      </c>
      <c r="D152" s="111">
        <v>14040</v>
      </c>
      <c r="E152" s="186" t="s">
        <v>109</v>
      </c>
      <c r="F152" s="188"/>
      <c r="G152" s="112"/>
      <c r="H152" s="113"/>
      <c r="I152" s="114"/>
      <c r="J152" s="115">
        <v>-1000</v>
      </c>
      <c r="K152" s="116"/>
      <c r="L152" s="111"/>
      <c r="M152" s="14"/>
    </row>
    <row r="153" spans="1:13" s="13" customFormat="1" ht="18" customHeight="1" x14ac:dyDescent="0.3">
      <c r="A153" s="14"/>
      <c r="B153" s="109">
        <v>44576</v>
      </c>
      <c r="C153" s="110">
        <v>1070</v>
      </c>
      <c r="D153" s="111"/>
      <c r="E153" s="186" t="s">
        <v>127</v>
      </c>
      <c r="F153" s="188"/>
      <c r="G153" s="112"/>
      <c r="H153" s="113"/>
      <c r="I153" s="114"/>
      <c r="J153" s="115">
        <v>18500</v>
      </c>
      <c r="K153" s="116"/>
      <c r="L153" s="111"/>
      <c r="M153" s="14"/>
    </row>
    <row r="154" spans="1:13" ht="10.050000000000001" customHeight="1" x14ac:dyDescent="0.25">
      <c r="A154" s="14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</row>
    <row r="155" spans="1:13" ht="18" customHeight="1" x14ac:dyDescent="0.25"/>
    <row r="156" spans="1:13" x14ac:dyDescent="0.25">
      <c r="A156" s="11" t="s">
        <v>6</v>
      </c>
      <c r="B156" s="13" t="s">
        <v>144</v>
      </c>
    </row>
    <row r="157" spans="1:13" ht="15.6" x14ac:dyDescent="0.25">
      <c r="B157" s="101" t="s">
        <v>217</v>
      </c>
      <c r="C157" s="102"/>
      <c r="D157" s="102"/>
      <c r="E157" s="102"/>
      <c r="F157" s="102"/>
      <c r="G157" s="102"/>
      <c r="H157" s="102"/>
      <c r="I157" s="102"/>
      <c r="J157" s="102"/>
      <c r="K157" s="39" t="s">
        <v>218</v>
      </c>
    </row>
    <row r="158" spans="1:13" ht="30" x14ac:dyDescent="0.25">
      <c r="B158" s="40" t="s">
        <v>117</v>
      </c>
      <c r="C158" s="40" t="s">
        <v>154</v>
      </c>
      <c r="D158" s="41" t="s">
        <v>173</v>
      </c>
      <c r="E158" s="40" t="s">
        <v>120</v>
      </c>
      <c r="F158" s="40" t="s">
        <v>174</v>
      </c>
      <c r="G158" s="182" t="s">
        <v>0</v>
      </c>
      <c r="H158" s="183"/>
      <c r="I158" s="184"/>
      <c r="J158" s="41" t="s">
        <v>1</v>
      </c>
      <c r="K158" s="40" t="s">
        <v>2</v>
      </c>
    </row>
    <row r="159" spans="1:13" ht="18" customHeight="1" x14ac:dyDescent="0.25">
      <c r="B159" s="42">
        <v>44576</v>
      </c>
      <c r="C159" s="43">
        <v>20</v>
      </c>
      <c r="D159" s="44" t="s">
        <v>112</v>
      </c>
      <c r="E159" s="43">
        <v>1100</v>
      </c>
      <c r="F159" s="44">
        <v>11020</v>
      </c>
      <c r="G159" s="185" t="s">
        <v>111</v>
      </c>
      <c r="H159" s="185"/>
      <c r="I159" s="185"/>
      <c r="J159" s="45"/>
      <c r="K159" s="46">
        <v>18000</v>
      </c>
    </row>
    <row r="160" spans="1:13" ht="18" customHeight="1" x14ac:dyDescent="0.25">
      <c r="B160" s="42">
        <v>44576</v>
      </c>
      <c r="C160" s="43">
        <v>20</v>
      </c>
      <c r="D160" s="44" t="str">
        <f>D159</f>
        <v>2022-001</v>
      </c>
      <c r="E160" s="43">
        <v>1060</v>
      </c>
      <c r="F160" s="44"/>
      <c r="G160" s="186" t="s">
        <v>133</v>
      </c>
      <c r="H160" s="187"/>
      <c r="I160" s="188"/>
      <c r="J160" s="45">
        <v>18000</v>
      </c>
      <c r="K160" s="46"/>
    </row>
    <row r="161" spans="1:11" ht="18" customHeight="1" x14ac:dyDescent="0.25">
      <c r="B161" s="42">
        <v>44576</v>
      </c>
      <c r="C161" s="43">
        <v>20</v>
      </c>
      <c r="D161" s="44" t="str">
        <f t="shared" ref="D161:D168" si="2">D160</f>
        <v>2022-001</v>
      </c>
      <c r="E161" s="43">
        <v>1400</v>
      </c>
      <c r="F161" s="44">
        <v>14012</v>
      </c>
      <c r="G161" s="103">
        <v>25156</v>
      </c>
      <c r="H161" s="107"/>
      <c r="I161" s="108"/>
      <c r="J161" s="45">
        <v>8000</v>
      </c>
      <c r="K161" s="46"/>
    </row>
    <row r="162" spans="1:11" ht="18" customHeight="1" x14ac:dyDescent="0.25">
      <c r="B162" s="42">
        <v>44576</v>
      </c>
      <c r="C162" s="43">
        <v>20</v>
      </c>
      <c r="D162" s="44" t="str">
        <f t="shared" si="2"/>
        <v>2022-001</v>
      </c>
      <c r="E162" s="43">
        <v>1060</v>
      </c>
      <c r="F162" s="44"/>
      <c r="G162" s="186" t="s">
        <v>124</v>
      </c>
      <c r="H162" s="187"/>
      <c r="I162" s="188"/>
      <c r="J162" s="45"/>
      <c r="K162" s="46">
        <v>8000</v>
      </c>
    </row>
    <row r="163" spans="1:11" ht="18" customHeight="1" x14ac:dyDescent="0.25">
      <c r="B163" s="42">
        <v>44576</v>
      </c>
      <c r="C163" s="43">
        <v>20</v>
      </c>
      <c r="D163" s="44" t="str">
        <f t="shared" si="2"/>
        <v>2022-001</v>
      </c>
      <c r="E163" s="43">
        <v>1400</v>
      </c>
      <c r="F163" s="44">
        <v>14036</v>
      </c>
      <c r="G163" s="103">
        <v>23485</v>
      </c>
      <c r="H163" s="107"/>
      <c r="I163" s="108"/>
      <c r="J163" s="45">
        <v>8400</v>
      </c>
      <c r="K163" s="46"/>
    </row>
    <row r="164" spans="1:11" ht="18" customHeight="1" x14ac:dyDescent="0.25">
      <c r="B164" s="42">
        <v>44576</v>
      </c>
      <c r="C164" s="43">
        <v>20</v>
      </c>
      <c r="D164" s="44" t="str">
        <f t="shared" si="2"/>
        <v>2022-001</v>
      </c>
      <c r="E164" s="43">
        <v>1060</v>
      </c>
      <c r="F164" s="44"/>
      <c r="G164" s="186" t="s">
        <v>125</v>
      </c>
      <c r="H164" s="187"/>
      <c r="I164" s="188"/>
      <c r="J164" s="45"/>
      <c r="K164" s="46">
        <v>8400</v>
      </c>
    </row>
    <row r="165" spans="1:11" ht="18" customHeight="1" x14ac:dyDescent="0.25">
      <c r="B165" s="42">
        <v>44576</v>
      </c>
      <c r="C165" s="43">
        <v>20</v>
      </c>
      <c r="D165" s="44" t="str">
        <f t="shared" si="2"/>
        <v>2022-001</v>
      </c>
      <c r="E165" s="43">
        <v>1400</v>
      </c>
      <c r="F165" s="44">
        <v>14040</v>
      </c>
      <c r="G165" s="186" t="s">
        <v>109</v>
      </c>
      <c r="H165" s="187"/>
      <c r="I165" s="188"/>
      <c r="J165" s="45">
        <v>1000</v>
      </c>
      <c r="K165" s="46"/>
    </row>
    <row r="166" spans="1:11" ht="18" customHeight="1" x14ac:dyDescent="0.25">
      <c r="B166" s="42">
        <v>44576</v>
      </c>
      <c r="C166" s="43">
        <v>20</v>
      </c>
      <c r="D166" s="44" t="str">
        <f t="shared" si="2"/>
        <v>2022-001</v>
      </c>
      <c r="E166" s="43">
        <v>1060</v>
      </c>
      <c r="F166" s="44"/>
      <c r="G166" s="186" t="s">
        <v>219</v>
      </c>
      <c r="H166" s="187"/>
      <c r="I166" s="188"/>
      <c r="J166" s="45"/>
      <c r="K166" s="46">
        <v>1000</v>
      </c>
    </row>
    <row r="167" spans="1:11" ht="18" customHeight="1" x14ac:dyDescent="0.25">
      <c r="B167" s="42">
        <v>44576</v>
      </c>
      <c r="C167" s="43">
        <v>20</v>
      </c>
      <c r="D167" s="44" t="str">
        <f t="shared" si="2"/>
        <v>2022-001</v>
      </c>
      <c r="E167" s="43">
        <v>1070</v>
      </c>
      <c r="F167" s="44"/>
      <c r="G167" s="186" t="s">
        <v>127</v>
      </c>
      <c r="H167" s="187"/>
      <c r="I167" s="188"/>
      <c r="J167" s="45"/>
      <c r="K167" s="46">
        <v>18500</v>
      </c>
    </row>
    <row r="168" spans="1:11" ht="18" customHeight="1" x14ac:dyDescent="0.25">
      <c r="B168" s="42">
        <v>44576</v>
      </c>
      <c r="C168" s="43">
        <v>20</v>
      </c>
      <c r="D168" s="44" t="str">
        <f t="shared" si="2"/>
        <v>2022-001</v>
      </c>
      <c r="E168" s="43">
        <v>1060</v>
      </c>
      <c r="F168" s="44"/>
      <c r="G168" s="186" t="str">
        <f>G167</f>
        <v>Kasstorting</v>
      </c>
      <c r="H168" s="187"/>
      <c r="I168" s="188"/>
      <c r="J168" s="45">
        <v>18500</v>
      </c>
      <c r="K168" s="46"/>
    </row>
    <row r="169" spans="1:11" x14ac:dyDescent="0.25">
      <c r="B169" s="95"/>
      <c r="C169" s="95"/>
      <c r="D169" s="95"/>
      <c r="E169" s="95"/>
      <c r="F169" s="95"/>
      <c r="G169" s="95"/>
      <c r="H169" s="95"/>
      <c r="I169" s="95"/>
      <c r="J169" s="95"/>
      <c r="K169" s="95"/>
    </row>
    <row r="170" spans="1:11" x14ac:dyDescent="0.25">
      <c r="B170" s="95"/>
      <c r="C170" s="95"/>
      <c r="D170" s="95"/>
      <c r="E170" s="95"/>
      <c r="F170" s="95"/>
      <c r="G170" s="95"/>
      <c r="H170" s="95"/>
      <c r="I170" s="95"/>
      <c r="J170" s="95"/>
      <c r="K170" s="95"/>
    </row>
    <row r="171" spans="1:11" ht="15.6" x14ac:dyDescent="0.25">
      <c r="B171" s="12" t="s">
        <v>220</v>
      </c>
    </row>
    <row r="172" spans="1:11" x14ac:dyDescent="0.25">
      <c r="A172" s="11" t="s">
        <v>3</v>
      </c>
      <c r="B172" s="13" t="s">
        <v>221</v>
      </c>
    </row>
    <row r="173" spans="1:11" ht="10.050000000000001" customHeight="1" x14ac:dyDescent="0.25">
      <c r="A173" s="14"/>
      <c r="B173" s="49"/>
      <c r="C173" s="49"/>
      <c r="D173" s="49"/>
      <c r="E173" s="49"/>
      <c r="F173" s="49"/>
      <c r="G173" s="49"/>
      <c r="H173" s="49"/>
      <c r="I173" s="49"/>
      <c r="J173" s="49"/>
      <c r="K173" s="49"/>
    </row>
    <row r="174" spans="1:11" s="13" customFormat="1" ht="18" customHeight="1" x14ac:dyDescent="0.3">
      <c r="A174" s="14"/>
      <c r="B174" s="17" t="s">
        <v>222</v>
      </c>
      <c r="C174" s="15"/>
      <c r="D174" s="15"/>
      <c r="E174" s="15"/>
      <c r="F174" s="15"/>
      <c r="G174" s="15"/>
      <c r="H174" s="15"/>
      <c r="I174" s="15"/>
      <c r="J174" s="15"/>
      <c r="K174" s="15"/>
    </row>
    <row r="175" spans="1:11" ht="10.050000000000001" customHeight="1" x14ac:dyDescent="0.25">
      <c r="A175" s="14"/>
      <c r="B175" s="49"/>
      <c r="C175" s="49"/>
      <c r="D175" s="49"/>
      <c r="E175" s="49"/>
      <c r="F175" s="49"/>
      <c r="G175" s="49"/>
      <c r="H175" s="49"/>
      <c r="I175" s="49"/>
      <c r="J175" s="49"/>
      <c r="K175" s="49"/>
    </row>
    <row r="176" spans="1:11" s="13" customFormat="1" ht="18" customHeight="1" x14ac:dyDescent="0.3">
      <c r="A176" s="14"/>
      <c r="B176" s="117" t="s">
        <v>153</v>
      </c>
      <c r="C176" s="118">
        <v>14012</v>
      </c>
      <c r="D176" s="224" t="s">
        <v>223</v>
      </c>
      <c r="E176" s="224"/>
      <c r="F176" s="15"/>
      <c r="G176" s="15"/>
      <c r="H176" s="15"/>
      <c r="I176" s="15"/>
      <c r="J176" s="15"/>
      <c r="K176" s="15"/>
    </row>
    <row r="177" spans="1:11" ht="10.050000000000001" customHeight="1" x14ac:dyDescent="0.25">
      <c r="A177" s="14"/>
      <c r="B177" s="49"/>
      <c r="C177" s="49"/>
      <c r="D177" s="49"/>
      <c r="E177" s="49"/>
      <c r="F177" s="49"/>
      <c r="G177" s="49"/>
      <c r="H177" s="49"/>
      <c r="I177" s="49"/>
      <c r="J177" s="49"/>
      <c r="K177" s="49"/>
    </row>
    <row r="178" spans="1:11" s="13" customFormat="1" ht="18" customHeight="1" x14ac:dyDescent="0.3">
      <c r="A178" s="14"/>
      <c r="B178" s="117" t="s">
        <v>154</v>
      </c>
      <c r="C178" s="119">
        <v>50</v>
      </c>
      <c r="D178" s="14"/>
      <c r="E178" s="117" t="s">
        <v>155</v>
      </c>
      <c r="F178" s="119" t="s">
        <v>156</v>
      </c>
      <c r="G178" s="120"/>
      <c r="H178" s="202" t="s">
        <v>157</v>
      </c>
      <c r="I178" s="203"/>
      <c r="J178" s="119" t="s">
        <v>205</v>
      </c>
      <c r="K178" s="15"/>
    </row>
    <row r="179" spans="1:11" s="13" customFormat="1" ht="18" customHeight="1" x14ac:dyDescent="0.3">
      <c r="A179" s="14"/>
      <c r="B179" s="117" t="s">
        <v>0</v>
      </c>
      <c r="C179" s="50" t="s">
        <v>224</v>
      </c>
      <c r="D179" s="14"/>
      <c r="E179" s="117" t="s">
        <v>158</v>
      </c>
      <c r="F179" s="51" t="s">
        <v>182</v>
      </c>
      <c r="G179" s="14"/>
      <c r="H179" s="202" t="s">
        <v>160</v>
      </c>
      <c r="I179" s="203"/>
      <c r="J179" s="52">
        <v>44577</v>
      </c>
      <c r="K179" s="15"/>
    </row>
    <row r="180" spans="1:11" s="13" customFormat="1" ht="18" customHeight="1" x14ac:dyDescent="0.3">
      <c r="A180" s="14"/>
      <c r="B180" s="117" t="s">
        <v>161</v>
      </c>
      <c r="C180" s="52">
        <v>44608</v>
      </c>
      <c r="D180" s="121"/>
      <c r="E180" s="117" t="s">
        <v>162</v>
      </c>
      <c r="F180" s="122">
        <v>25198</v>
      </c>
      <c r="G180" s="123"/>
      <c r="H180" s="202" t="s">
        <v>163</v>
      </c>
      <c r="I180" s="203"/>
      <c r="J180" s="124">
        <v>2400</v>
      </c>
      <c r="K180" s="15" t="s">
        <v>121</v>
      </c>
    </row>
    <row r="181" spans="1:11" ht="10.050000000000001" customHeight="1" x14ac:dyDescent="0.25">
      <c r="A181" s="14"/>
      <c r="B181" s="49"/>
      <c r="C181" s="49"/>
      <c r="D181" s="49"/>
      <c r="E181" s="49"/>
      <c r="F181" s="49"/>
      <c r="G181" s="49"/>
      <c r="H181" s="49"/>
      <c r="I181" s="49"/>
      <c r="J181" s="49"/>
      <c r="K181" s="49"/>
    </row>
    <row r="182" spans="1:11" s="13" customFormat="1" ht="18" customHeight="1" x14ac:dyDescent="0.3">
      <c r="A182" s="14"/>
      <c r="B182" s="77" t="s">
        <v>164</v>
      </c>
      <c r="C182" s="15"/>
      <c r="D182" s="15"/>
      <c r="E182" s="15"/>
      <c r="F182" s="15"/>
      <c r="G182" s="15"/>
      <c r="H182" s="15"/>
      <c r="I182" s="15"/>
      <c r="J182" s="15"/>
      <c r="K182" s="15"/>
    </row>
    <row r="183" spans="1:11" ht="10.050000000000001" customHeight="1" x14ac:dyDescent="0.25">
      <c r="A183" s="14"/>
      <c r="B183" s="49"/>
      <c r="C183" s="49"/>
      <c r="D183" s="49"/>
      <c r="E183" s="49"/>
      <c r="F183" s="49"/>
      <c r="G183" s="49"/>
      <c r="H183" s="49"/>
      <c r="I183" s="49"/>
      <c r="J183" s="49"/>
      <c r="K183" s="49"/>
    </row>
    <row r="184" spans="1:11" s="11" customFormat="1" ht="34.799999999999997" customHeight="1" x14ac:dyDescent="0.3">
      <c r="A184" s="14"/>
      <c r="B184" s="31" t="s">
        <v>186</v>
      </c>
      <c r="C184" s="31" t="s">
        <v>187</v>
      </c>
      <c r="D184" s="64" t="s">
        <v>101</v>
      </c>
      <c r="E184" s="31" t="s">
        <v>225</v>
      </c>
      <c r="F184" s="31" t="s">
        <v>166</v>
      </c>
      <c r="G184" s="31" t="s">
        <v>167</v>
      </c>
      <c r="H184" s="64" t="s">
        <v>168</v>
      </c>
      <c r="I184" s="31" t="s">
        <v>163</v>
      </c>
      <c r="J184" s="31" t="s">
        <v>169</v>
      </c>
      <c r="K184" s="14"/>
    </row>
    <row r="185" spans="1:11" s="13" customFormat="1" ht="18" customHeight="1" x14ac:dyDescent="0.3">
      <c r="A185" s="14"/>
      <c r="B185" s="56">
        <v>30001</v>
      </c>
      <c r="C185" s="56">
        <v>3000</v>
      </c>
      <c r="D185" s="125">
        <v>12</v>
      </c>
      <c r="E185" s="57">
        <v>200</v>
      </c>
      <c r="F185" s="58"/>
      <c r="G185" s="59"/>
      <c r="H185" s="126"/>
      <c r="I185" s="61">
        <f>D185*E185</f>
        <v>2400</v>
      </c>
      <c r="J185" s="62"/>
      <c r="K185" s="15"/>
    </row>
    <row r="186" spans="1:11" ht="10.050000000000001" customHeight="1" x14ac:dyDescent="0.25">
      <c r="A186" s="14"/>
      <c r="B186" s="49"/>
      <c r="C186" s="49"/>
      <c r="D186" s="49"/>
      <c r="E186" s="49"/>
      <c r="F186" s="49"/>
      <c r="G186" s="49"/>
      <c r="H186" s="49"/>
      <c r="I186" s="49"/>
      <c r="J186" s="49"/>
      <c r="K186" s="49"/>
    </row>
    <row r="188" spans="1:11" x14ac:dyDescent="0.25">
      <c r="A188" s="11" t="s">
        <v>6</v>
      </c>
      <c r="B188" s="13" t="s">
        <v>226</v>
      </c>
    </row>
    <row r="189" spans="1:11" ht="15.6" x14ac:dyDescent="0.25">
      <c r="B189" s="101" t="s">
        <v>190</v>
      </c>
      <c r="C189" s="102"/>
      <c r="D189" s="102"/>
      <c r="E189" s="102"/>
      <c r="F189" s="102"/>
      <c r="G189" s="102"/>
      <c r="H189" s="102"/>
      <c r="I189" s="102"/>
      <c r="J189" s="102"/>
      <c r="K189" s="39" t="s">
        <v>122</v>
      </c>
    </row>
    <row r="190" spans="1:11" ht="30" x14ac:dyDescent="0.25">
      <c r="B190" s="40" t="s">
        <v>117</v>
      </c>
      <c r="C190" s="40" t="s">
        <v>154</v>
      </c>
      <c r="D190" s="41" t="s">
        <v>173</v>
      </c>
      <c r="E190" s="40" t="s">
        <v>120</v>
      </c>
      <c r="F190" s="40" t="s">
        <v>174</v>
      </c>
      <c r="G190" s="182" t="s">
        <v>0</v>
      </c>
      <c r="H190" s="183"/>
      <c r="I190" s="184"/>
      <c r="J190" s="41" t="s">
        <v>1</v>
      </c>
      <c r="K190" s="40" t="s">
        <v>2</v>
      </c>
    </row>
    <row r="191" spans="1:11" ht="18" customHeight="1" x14ac:dyDescent="0.25">
      <c r="B191" s="42">
        <v>44577</v>
      </c>
      <c r="C191" s="43">
        <v>50</v>
      </c>
      <c r="D191" s="44" t="s">
        <v>205</v>
      </c>
      <c r="E191" s="43">
        <v>3000</v>
      </c>
      <c r="F191" s="44">
        <v>30001</v>
      </c>
      <c r="G191" s="185" t="s">
        <v>128</v>
      </c>
      <c r="H191" s="185"/>
      <c r="I191" s="185"/>
      <c r="J191" s="45">
        <v>2400</v>
      </c>
      <c r="K191" s="46"/>
    </row>
    <row r="192" spans="1:11" ht="18" customHeight="1" x14ac:dyDescent="0.25">
      <c r="B192" s="42">
        <v>44577</v>
      </c>
      <c r="C192" s="43">
        <v>50</v>
      </c>
      <c r="D192" s="44" t="s">
        <v>205</v>
      </c>
      <c r="E192" s="43">
        <v>1400</v>
      </c>
      <c r="F192" s="44">
        <v>14012</v>
      </c>
      <c r="G192" s="186" t="s">
        <v>227</v>
      </c>
      <c r="H192" s="187"/>
      <c r="I192" s="188"/>
      <c r="J192" s="45"/>
      <c r="K192" s="46">
        <v>2400</v>
      </c>
    </row>
    <row r="193" spans="1:11" ht="18" customHeight="1" x14ac:dyDescent="0.25">
      <c r="B193" s="127"/>
      <c r="C193" s="128"/>
      <c r="D193" s="128"/>
      <c r="E193" s="128"/>
      <c r="F193" s="128"/>
      <c r="G193" s="129"/>
      <c r="H193" s="129"/>
      <c r="I193" s="129"/>
      <c r="J193" s="130"/>
      <c r="K193" s="130"/>
    </row>
    <row r="194" spans="1:11" ht="15.6" x14ac:dyDescent="0.25">
      <c r="B194" s="12" t="s">
        <v>228</v>
      </c>
    </row>
    <row r="195" spans="1:11" x14ac:dyDescent="0.25">
      <c r="A195" s="11" t="s">
        <v>3</v>
      </c>
      <c r="B195" s="13" t="s">
        <v>229</v>
      </c>
    </row>
    <row r="196" spans="1:11" ht="10.050000000000001" customHeight="1" x14ac:dyDescent="0.25">
      <c r="A196" s="14"/>
      <c r="B196" s="49"/>
      <c r="C196" s="49"/>
      <c r="D196" s="49"/>
      <c r="E196" s="49"/>
      <c r="F196" s="49"/>
      <c r="G196" s="49"/>
      <c r="H196" s="49"/>
      <c r="I196" s="49"/>
      <c r="J196" s="49"/>
      <c r="K196" s="49"/>
    </row>
    <row r="197" spans="1:11" s="13" customFormat="1" ht="18" customHeight="1" x14ac:dyDescent="0.3">
      <c r="A197" s="14"/>
      <c r="B197" s="17" t="s">
        <v>193</v>
      </c>
      <c r="C197" s="15"/>
      <c r="D197" s="15"/>
      <c r="E197" s="15"/>
      <c r="F197" s="15"/>
      <c r="G197" s="15"/>
      <c r="H197" s="15"/>
      <c r="I197" s="15"/>
      <c r="J197" s="15"/>
      <c r="K197" s="15"/>
    </row>
    <row r="198" spans="1:11" ht="10.050000000000001" customHeight="1" x14ac:dyDescent="0.25">
      <c r="A198" s="14"/>
      <c r="B198" s="49"/>
      <c r="C198" s="49"/>
      <c r="D198" s="49"/>
      <c r="E198" s="49"/>
      <c r="F198" s="49"/>
      <c r="G198" s="49"/>
      <c r="H198" s="49"/>
      <c r="I198" s="49"/>
      <c r="J198" s="49"/>
      <c r="K198" s="49"/>
    </row>
    <row r="199" spans="1:11" s="13" customFormat="1" ht="18" customHeight="1" x14ac:dyDescent="0.25">
      <c r="A199" s="14"/>
      <c r="B199" s="18" t="s">
        <v>154</v>
      </c>
      <c r="C199" s="20">
        <v>90</v>
      </c>
      <c r="D199" s="15"/>
      <c r="E199" s="18" t="s">
        <v>155</v>
      </c>
      <c r="F199" s="21" t="s">
        <v>156</v>
      </c>
      <c r="G199" s="49"/>
      <c r="H199" s="198" t="s">
        <v>157</v>
      </c>
      <c r="I199" s="199"/>
      <c r="J199" s="23" t="s">
        <v>230</v>
      </c>
      <c r="K199" s="15"/>
    </row>
    <row r="200" spans="1:11" ht="10.050000000000001" customHeight="1" x14ac:dyDescent="0.25">
      <c r="A200" s="14"/>
      <c r="B200" s="49"/>
      <c r="C200" s="49"/>
      <c r="D200" s="49"/>
      <c r="E200" s="49"/>
      <c r="F200" s="49"/>
      <c r="G200" s="49"/>
      <c r="H200" s="49"/>
      <c r="I200" s="49"/>
      <c r="J200" s="49"/>
      <c r="K200" s="49"/>
    </row>
    <row r="201" spans="1:11" s="13" customFormat="1" ht="18" customHeight="1" x14ac:dyDescent="0.3">
      <c r="A201" s="14"/>
      <c r="B201" s="17" t="s">
        <v>164</v>
      </c>
      <c r="C201" s="15"/>
      <c r="D201" s="15"/>
      <c r="E201" s="15"/>
      <c r="F201" s="15"/>
      <c r="G201" s="15"/>
      <c r="H201" s="15"/>
      <c r="I201" s="15"/>
      <c r="J201" s="15"/>
      <c r="K201" s="15"/>
    </row>
    <row r="202" spans="1:11" ht="10.050000000000001" customHeight="1" x14ac:dyDescent="0.25">
      <c r="A202" s="14"/>
      <c r="B202" s="49"/>
      <c r="C202" s="49"/>
      <c r="D202" s="49"/>
      <c r="E202" s="49"/>
      <c r="F202" s="49"/>
      <c r="G202" s="49"/>
      <c r="H202" s="49"/>
      <c r="I202" s="49"/>
      <c r="J202" s="49"/>
      <c r="K202" s="49"/>
    </row>
    <row r="203" spans="1:11" ht="30" x14ac:dyDescent="0.25">
      <c r="A203" s="14"/>
      <c r="B203" s="64" t="s">
        <v>117</v>
      </c>
      <c r="C203" s="65" t="s">
        <v>120</v>
      </c>
      <c r="D203" s="65" t="s">
        <v>194</v>
      </c>
      <c r="E203" s="221" t="s">
        <v>0</v>
      </c>
      <c r="F203" s="183"/>
      <c r="G203" s="183"/>
      <c r="H203" s="184"/>
      <c r="I203" s="31" t="s">
        <v>1</v>
      </c>
      <c r="J203" s="32" t="s">
        <v>2</v>
      </c>
      <c r="K203" s="49"/>
    </row>
    <row r="204" spans="1:11" s="13" customFormat="1" ht="18" customHeight="1" x14ac:dyDescent="0.3">
      <c r="A204" s="14"/>
      <c r="B204" s="68">
        <v>44582</v>
      </c>
      <c r="C204" s="19">
        <v>4000</v>
      </c>
      <c r="D204" s="66"/>
      <c r="E204" s="223">
        <v>44562</v>
      </c>
      <c r="F204" s="200"/>
      <c r="G204" s="200"/>
      <c r="H204" s="200"/>
      <c r="I204" s="96">
        <v>10200</v>
      </c>
      <c r="J204" s="97"/>
      <c r="K204" s="15"/>
    </row>
    <row r="205" spans="1:11" s="13" customFormat="1" ht="18" customHeight="1" x14ac:dyDescent="0.3">
      <c r="A205" s="14"/>
      <c r="B205" s="68">
        <v>44582</v>
      </c>
      <c r="C205" s="19">
        <v>1500</v>
      </c>
      <c r="D205" s="66"/>
      <c r="E205" s="223">
        <f>E204</f>
        <v>44562</v>
      </c>
      <c r="F205" s="200"/>
      <c r="G205" s="200"/>
      <c r="H205" s="200"/>
      <c r="I205" s="96"/>
      <c r="J205" s="97">
        <v>10200</v>
      </c>
      <c r="K205" s="15"/>
    </row>
    <row r="206" spans="1:11" ht="10.050000000000001" customHeight="1" x14ac:dyDescent="0.25">
      <c r="A206" s="14"/>
      <c r="B206" s="49"/>
      <c r="C206" s="49"/>
      <c r="D206" s="49"/>
      <c r="E206" s="49"/>
      <c r="F206" s="49"/>
      <c r="G206" s="49"/>
      <c r="H206" s="49"/>
      <c r="I206" s="49"/>
      <c r="J206" s="49"/>
      <c r="K206" s="49"/>
    </row>
    <row r="208" spans="1:11" x14ac:dyDescent="0.25">
      <c r="A208" s="11" t="s">
        <v>6</v>
      </c>
      <c r="B208" s="13" t="s">
        <v>231</v>
      </c>
    </row>
    <row r="209" spans="1:13" ht="15.6" x14ac:dyDescent="0.25">
      <c r="B209" s="101" t="s">
        <v>172</v>
      </c>
      <c r="C209" s="102"/>
      <c r="D209" s="102"/>
      <c r="E209" s="102"/>
      <c r="F209" s="102"/>
      <c r="G209" s="102"/>
      <c r="H209" s="102"/>
      <c r="I209" s="102"/>
      <c r="J209" s="102"/>
      <c r="K209" s="39" t="s">
        <v>121</v>
      </c>
    </row>
    <row r="210" spans="1:13" ht="30" x14ac:dyDescent="0.25">
      <c r="B210" s="40" t="s">
        <v>117</v>
      </c>
      <c r="C210" s="40" t="s">
        <v>154</v>
      </c>
      <c r="D210" s="41" t="s">
        <v>173</v>
      </c>
      <c r="E210" s="40" t="s">
        <v>120</v>
      </c>
      <c r="F210" s="40" t="s">
        <v>174</v>
      </c>
      <c r="G210" s="182" t="s">
        <v>0</v>
      </c>
      <c r="H210" s="183"/>
      <c r="I210" s="184"/>
      <c r="J210" s="41" t="s">
        <v>1</v>
      </c>
      <c r="K210" s="40" t="s">
        <v>2</v>
      </c>
    </row>
    <row r="211" spans="1:13" ht="18" customHeight="1" x14ac:dyDescent="0.25">
      <c r="B211" s="42">
        <v>44582</v>
      </c>
      <c r="C211" s="43">
        <v>90</v>
      </c>
      <c r="D211" s="44" t="s">
        <v>230</v>
      </c>
      <c r="E211" s="43">
        <v>4000</v>
      </c>
      <c r="F211" s="44"/>
      <c r="G211" s="222">
        <f>E204</f>
        <v>44562</v>
      </c>
      <c r="H211" s="185"/>
      <c r="I211" s="185"/>
      <c r="J211" s="45">
        <v>10200</v>
      </c>
      <c r="K211" s="46"/>
    </row>
    <row r="212" spans="1:13" ht="18" customHeight="1" x14ac:dyDescent="0.25">
      <c r="B212" s="42">
        <v>44582</v>
      </c>
      <c r="C212" s="43">
        <v>90</v>
      </c>
      <c r="D212" s="44" t="s">
        <v>230</v>
      </c>
      <c r="E212" s="43">
        <v>1500</v>
      </c>
      <c r="F212" s="44"/>
      <c r="G212" s="131">
        <f>G211</f>
        <v>44562</v>
      </c>
      <c r="H212" s="107"/>
      <c r="I212" s="108"/>
      <c r="J212" s="45"/>
      <c r="K212" s="46">
        <v>10200</v>
      </c>
    </row>
    <row r="213" spans="1:13" ht="18" customHeight="1" x14ac:dyDescent="0.25">
      <c r="B213" s="127"/>
      <c r="C213" s="128"/>
      <c r="D213" s="128"/>
      <c r="E213" s="128"/>
      <c r="F213" s="128"/>
      <c r="G213" s="132"/>
      <c r="H213" s="129"/>
      <c r="I213" s="129"/>
      <c r="J213" s="130"/>
      <c r="K213" s="130"/>
    </row>
    <row r="215" spans="1:13" ht="15.6" x14ac:dyDescent="0.25">
      <c r="B215" s="12" t="s">
        <v>232</v>
      </c>
    </row>
    <row r="216" spans="1:13" x14ac:dyDescent="0.25">
      <c r="A216" s="11" t="s">
        <v>3</v>
      </c>
      <c r="B216" s="13" t="s">
        <v>233</v>
      </c>
    </row>
    <row r="217" spans="1:13" ht="10.050000000000001" customHeight="1" x14ac:dyDescent="0.25">
      <c r="A217" s="14"/>
      <c r="B217" s="49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</row>
    <row r="218" spans="1:13" s="13" customFormat="1" ht="18" customHeight="1" x14ac:dyDescent="0.3">
      <c r="A218" s="14"/>
      <c r="B218" s="17" t="s">
        <v>199</v>
      </c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</row>
    <row r="219" spans="1:13" ht="10.050000000000001" customHeight="1" x14ac:dyDescent="0.25">
      <c r="A219" s="14"/>
      <c r="B219" s="49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9"/>
    </row>
    <row r="220" spans="1:13" s="13" customFormat="1" ht="18" customHeight="1" x14ac:dyDescent="0.3">
      <c r="A220" s="14"/>
      <c r="B220" s="18" t="s">
        <v>154</v>
      </c>
      <c r="C220" s="105">
        <v>10</v>
      </c>
      <c r="D220" s="15"/>
      <c r="E220" s="18" t="s">
        <v>155</v>
      </c>
      <c r="F220" s="21" t="s">
        <v>156</v>
      </c>
      <c r="G220" s="15"/>
      <c r="H220" s="197" t="s">
        <v>157</v>
      </c>
      <c r="I220" s="197"/>
      <c r="J220" s="23" t="s">
        <v>230</v>
      </c>
      <c r="K220" s="15"/>
      <c r="L220" s="15"/>
      <c r="M220" s="15"/>
    </row>
    <row r="221" spans="1:13" s="13" customFormat="1" ht="18" customHeight="1" x14ac:dyDescent="0.3">
      <c r="A221" s="14"/>
      <c r="B221" s="18" t="s">
        <v>119</v>
      </c>
      <c r="C221" s="106">
        <v>1100</v>
      </c>
      <c r="D221" s="15"/>
      <c r="E221" s="18" t="s">
        <v>200</v>
      </c>
      <c r="F221" s="79">
        <f>C221+J226</f>
        <v>16600</v>
      </c>
      <c r="G221" s="15"/>
      <c r="H221" s="15"/>
      <c r="I221" s="15"/>
      <c r="J221" s="15"/>
      <c r="K221" s="15"/>
      <c r="L221" s="15"/>
      <c r="M221" s="15"/>
    </row>
    <row r="222" spans="1:13" ht="10.050000000000001" customHeight="1" x14ac:dyDescent="0.25">
      <c r="A222" s="14"/>
      <c r="B222" s="49"/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</row>
    <row r="223" spans="1:13" s="13" customFormat="1" ht="18" customHeight="1" x14ac:dyDescent="0.3">
      <c r="A223" s="14"/>
      <c r="B223" s="17" t="s">
        <v>164</v>
      </c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</row>
    <row r="224" spans="1:13" ht="10.050000000000001" customHeight="1" x14ac:dyDescent="0.25">
      <c r="A224" s="14"/>
      <c r="B224" s="49"/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49"/>
    </row>
    <row r="225" spans="1:13" ht="30" x14ac:dyDescent="0.25">
      <c r="A225" s="14"/>
      <c r="B225" s="31" t="s">
        <v>117</v>
      </c>
      <c r="C225" s="64" t="s">
        <v>187</v>
      </c>
      <c r="D225" s="65" t="s">
        <v>194</v>
      </c>
      <c r="E225" s="189" t="s">
        <v>0</v>
      </c>
      <c r="F225" s="189"/>
      <c r="G225" s="81" t="s">
        <v>166</v>
      </c>
      <c r="H225" s="31" t="s">
        <v>167</v>
      </c>
      <c r="I225" s="64" t="s">
        <v>168</v>
      </c>
      <c r="J225" s="31" t="s">
        <v>163</v>
      </c>
      <c r="K225" s="31" t="s">
        <v>169</v>
      </c>
      <c r="L225" s="32" t="s">
        <v>201</v>
      </c>
      <c r="M225" s="49"/>
    </row>
    <row r="226" spans="1:13" s="13" customFormat="1" ht="18" customHeight="1" x14ac:dyDescent="0.3">
      <c r="A226" s="14"/>
      <c r="B226" s="82">
        <v>44591</v>
      </c>
      <c r="C226" s="83">
        <v>8400</v>
      </c>
      <c r="D226" s="50"/>
      <c r="E226" s="190" t="s">
        <v>234</v>
      </c>
      <c r="F226" s="190"/>
      <c r="G226" s="84"/>
      <c r="H226" s="85"/>
      <c r="I226" s="86"/>
      <c r="J226" s="87">
        <v>15500</v>
      </c>
      <c r="K226" s="88"/>
      <c r="L226" s="50"/>
      <c r="M226" s="14"/>
    </row>
    <row r="227" spans="1:13" ht="10.050000000000001" customHeight="1" x14ac:dyDescent="0.25">
      <c r="A227" s="14"/>
      <c r="B227" s="49"/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49"/>
    </row>
    <row r="229" spans="1:13" x14ac:dyDescent="0.25">
      <c r="A229" s="11" t="s">
        <v>6</v>
      </c>
      <c r="B229" s="13" t="s">
        <v>235</v>
      </c>
    </row>
    <row r="230" spans="1:13" ht="15.6" x14ac:dyDescent="0.25">
      <c r="B230" s="101" t="s">
        <v>172</v>
      </c>
      <c r="C230" s="102"/>
      <c r="D230" s="102"/>
      <c r="E230" s="102"/>
      <c r="F230" s="102"/>
      <c r="G230" s="102"/>
      <c r="H230" s="102"/>
      <c r="I230" s="102"/>
      <c r="J230" s="102"/>
      <c r="K230" s="39" t="s">
        <v>121</v>
      </c>
    </row>
    <row r="231" spans="1:13" ht="30" x14ac:dyDescent="0.25">
      <c r="B231" s="40" t="s">
        <v>117</v>
      </c>
      <c r="C231" s="40" t="s">
        <v>154</v>
      </c>
      <c r="D231" s="41" t="s">
        <v>173</v>
      </c>
      <c r="E231" s="40" t="s">
        <v>120</v>
      </c>
      <c r="F231" s="40" t="s">
        <v>174</v>
      </c>
      <c r="G231" s="182" t="s">
        <v>0</v>
      </c>
      <c r="H231" s="183"/>
      <c r="I231" s="184"/>
      <c r="J231" s="41" t="s">
        <v>1</v>
      </c>
      <c r="K231" s="40" t="s">
        <v>2</v>
      </c>
    </row>
    <row r="232" spans="1:13" ht="18" customHeight="1" x14ac:dyDescent="0.25">
      <c r="B232" s="42">
        <v>44591</v>
      </c>
      <c r="C232" s="43">
        <v>10</v>
      </c>
      <c r="D232" s="44" t="s">
        <v>230</v>
      </c>
      <c r="E232" s="43">
        <v>8400</v>
      </c>
      <c r="F232" s="44"/>
      <c r="G232" s="185" t="str">
        <f>E226</f>
        <v>Cont. verkopen week 3 en 4</v>
      </c>
      <c r="H232" s="185"/>
      <c r="I232" s="185"/>
      <c r="J232" s="45"/>
      <c r="K232" s="46">
        <v>15500</v>
      </c>
    </row>
    <row r="233" spans="1:13" ht="18" customHeight="1" x14ac:dyDescent="0.25">
      <c r="B233" s="42">
        <v>44591</v>
      </c>
      <c r="C233" s="43">
        <v>10</v>
      </c>
      <c r="D233" s="44" t="s">
        <v>230</v>
      </c>
      <c r="E233" s="43">
        <v>1000</v>
      </c>
      <c r="F233" s="44"/>
      <c r="G233" s="186" t="str">
        <f>G232</f>
        <v>Cont. verkopen week 3 en 4</v>
      </c>
      <c r="H233" s="187"/>
      <c r="I233" s="188"/>
      <c r="J233" s="45">
        <v>15500</v>
      </c>
      <c r="K233" s="46"/>
    </row>
    <row r="234" spans="1:13" x14ac:dyDescent="0.25">
      <c r="B234" s="95"/>
      <c r="C234" s="95"/>
      <c r="D234" s="95"/>
      <c r="E234" s="95"/>
      <c r="F234" s="95"/>
      <c r="G234" s="95"/>
      <c r="H234" s="95"/>
      <c r="I234" s="95"/>
      <c r="J234" s="95"/>
      <c r="K234" s="95"/>
    </row>
    <row r="235" spans="1:13" x14ac:dyDescent="0.25">
      <c r="A235" s="11" t="s">
        <v>4</v>
      </c>
      <c r="B235" s="13" t="s">
        <v>236</v>
      </c>
    </row>
    <row r="236" spans="1:13" ht="10.050000000000001" customHeight="1" x14ac:dyDescent="0.25">
      <c r="A236" s="14"/>
      <c r="B236" s="49"/>
      <c r="C236" s="49"/>
      <c r="D236" s="49"/>
      <c r="E236" s="49"/>
      <c r="F236" s="49"/>
      <c r="G236" s="49"/>
      <c r="H236" s="49"/>
      <c r="I236" s="49"/>
      <c r="J236" s="49"/>
      <c r="K236" s="49"/>
    </row>
    <row r="237" spans="1:13" s="13" customFormat="1" ht="18" customHeight="1" x14ac:dyDescent="0.3">
      <c r="A237" s="14"/>
      <c r="B237" s="17" t="s">
        <v>193</v>
      </c>
      <c r="C237" s="15"/>
      <c r="D237" s="15"/>
      <c r="E237" s="15"/>
      <c r="F237" s="15"/>
      <c r="G237" s="15"/>
      <c r="H237" s="15"/>
      <c r="I237" s="15"/>
      <c r="J237" s="15"/>
      <c r="K237" s="15"/>
    </row>
    <row r="238" spans="1:13" ht="10.050000000000001" customHeight="1" x14ac:dyDescent="0.25">
      <c r="A238" s="14"/>
      <c r="B238" s="49"/>
      <c r="C238" s="49"/>
      <c r="D238" s="49"/>
      <c r="E238" s="49"/>
      <c r="F238" s="49"/>
      <c r="G238" s="49"/>
      <c r="H238" s="49"/>
      <c r="I238" s="49"/>
      <c r="J238" s="49"/>
      <c r="K238" s="49"/>
    </row>
    <row r="239" spans="1:13" s="13" customFormat="1" ht="18" customHeight="1" x14ac:dyDescent="0.25">
      <c r="A239" s="14"/>
      <c r="B239" s="18" t="s">
        <v>154</v>
      </c>
      <c r="C239" s="20">
        <v>90</v>
      </c>
      <c r="D239" s="15"/>
      <c r="E239" s="18" t="s">
        <v>155</v>
      </c>
      <c r="F239" s="21" t="s">
        <v>156</v>
      </c>
      <c r="G239" s="49"/>
      <c r="H239" s="198" t="s">
        <v>157</v>
      </c>
      <c r="I239" s="199"/>
      <c r="J239" s="23" t="s">
        <v>237</v>
      </c>
      <c r="K239" s="15"/>
    </row>
    <row r="240" spans="1:13" ht="10.050000000000001" customHeight="1" x14ac:dyDescent="0.25">
      <c r="A240" s="14"/>
      <c r="B240" s="49"/>
      <c r="C240" s="49"/>
      <c r="D240" s="49"/>
      <c r="E240" s="49"/>
      <c r="F240" s="49"/>
      <c r="G240" s="49"/>
      <c r="H240" s="49"/>
      <c r="I240" s="49"/>
      <c r="J240" s="49"/>
      <c r="K240" s="49"/>
    </row>
    <row r="241" spans="1:11" s="13" customFormat="1" ht="18" customHeight="1" x14ac:dyDescent="0.3">
      <c r="A241" s="14"/>
      <c r="B241" s="17" t="s">
        <v>164</v>
      </c>
      <c r="C241" s="15"/>
      <c r="D241" s="15"/>
      <c r="E241" s="15"/>
      <c r="F241" s="15"/>
      <c r="G241" s="15"/>
      <c r="H241" s="15"/>
      <c r="I241" s="15"/>
      <c r="J241" s="15"/>
      <c r="K241" s="15"/>
    </row>
    <row r="242" spans="1:11" ht="10.050000000000001" customHeight="1" x14ac:dyDescent="0.25">
      <c r="A242" s="14"/>
      <c r="B242" s="49"/>
      <c r="C242" s="49"/>
      <c r="D242" s="49"/>
      <c r="E242" s="49"/>
      <c r="F242" s="49"/>
      <c r="G242" s="49"/>
      <c r="H242" s="49"/>
      <c r="I242" s="49"/>
      <c r="J242" s="49"/>
      <c r="K242" s="49"/>
    </row>
    <row r="243" spans="1:11" ht="30" x14ac:dyDescent="0.25">
      <c r="A243" s="14"/>
      <c r="B243" s="64" t="s">
        <v>117</v>
      </c>
      <c r="C243" s="65" t="s">
        <v>120</v>
      </c>
      <c r="D243" s="65" t="s">
        <v>194</v>
      </c>
      <c r="E243" s="221" t="s">
        <v>0</v>
      </c>
      <c r="F243" s="183"/>
      <c r="G243" s="183"/>
      <c r="H243" s="184"/>
      <c r="I243" s="31" t="s">
        <v>1</v>
      </c>
      <c r="J243" s="32" t="s">
        <v>2</v>
      </c>
      <c r="K243" s="49"/>
    </row>
    <row r="244" spans="1:11" s="13" customFormat="1" ht="18" customHeight="1" x14ac:dyDescent="0.3">
      <c r="A244" s="14"/>
      <c r="B244" s="68">
        <v>44591</v>
      </c>
      <c r="C244" s="19">
        <v>7000</v>
      </c>
      <c r="D244" s="66"/>
      <c r="E244" s="200" t="str">
        <f>G232</f>
        <v>Cont. verkopen week 3 en 4</v>
      </c>
      <c r="F244" s="200"/>
      <c r="G244" s="200"/>
      <c r="H244" s="200"/>
      <c r="I244" s="96">
        <v>7750</v>
      </c>
      <c r="J244" s="97"/>
      <c r="K244" s="15"/>
    </row>
    <row r="245" spans="1:11" s="13" customFormat="1" ht="18" customHeight="1" x14ac:dyDescent="0.3">
      <c r="A245" s="14"/>
      <c r="B245" s="68">
        <v>44591</v>
      </c>
      <c r="C245" s="19">
        <v>3000</v>
      </c>
      <c r="D245" s="66">
        <v>30001</v>
      </c>
      <c r="E245" s="195" t="s">
        <v>238</v>
      </c>
      <c r="F245" s="196"/>
      <c r="G245" s="196"/>
      <c r="H245" s="216"/>
      <c r="I245" s="96"/>
      <c r="J245" s="97">
        <v>2600</v>
      </c>
      <c r="K245" s="15"/>
    </row>
    <row r="246" spans="1:11" s="13" customFormat="1" ht="18" customHeight="1" x14ac:dyDescent="0.3">
      <c r="A246" s="14"/>
      <c r="B246" s="68">
        <v>44591</v>
      </c>
      <c r="C246" s="19">
        <v>3000</v>
      </c>
      <c r="D246" s="66">
        <v>30002</v>
      </c>
      <c r="E246" s="195" t="s">
        <v>239</v>
      </c>
      <c r="F246" s="196"/>
      <c r="G246" s="196"/>
      <c r="H246" s="216"/>
      <c r="I246" s="96"/>
      <c r="J246" s="97">
        <v>2000</v>
      </c>
      <c r="K246" s="15"/>
    </row>
    <row r="247" spans="1:11" s="13" customFormat="1" ht="18" customHeight="1" x14ac:dyDescent="0.3">
      <c r="A247" s="14"/>
      <c r="B247" s="68">
        <v>44591</v>
      </c>
      <c r="C247" s="19">
        <v>3000</v>
      </c>
      <c r="D247" s="66">
        <v>30004</v>
      </c>
      <c r="E247" s="195" t="s">
        <v>240</v>
      </c>
      <c r="F247" s="196"/>
      <c r="G247" s="196"/>
      <c r="H247" s="216"/>
      <c r="I247" s="96"/>
      <c r="J247" s="97">
        <v>3150</v>
      </c>
      <c r="K247" s="15"/>
    </row>
    <row r="248" spans="1:11" ht="10.050000000000001" customHeight="1" x14ac:dyDescent="0.25">
      <c r="A248" s="14"/>
      <c r="B248" s="49"/>
      <c r="C248" s="49"/>
      <c r="D248" s="49"/>
      <c r="E248" s="49"/>
      <c r="F248" s="49"/>
      <c r="G248" s="49"/>
      <c r="H248" s="49"/>
      <c r="I248" s="49"/>
      <c r="J248" s="49"/>
      <c r="K248" s="49"/>
    </row>
    <row r="250" spans="1:11" x14ac:dyDescent="0.25">
      <c r="A250" s="11" t="s">
        <v>5</v>
      </c>
      <c r="B250" s="13" t="s">
        <v>241</v>
      </c>
    </row>
    <row r="251" spans="1:11" ht="15.6" x14ac:dyDescent="0.25">
      <c r="B251" s="217" t="s">
        <v>242</v>
      </c>
      <c r="C251" s="217"/>
      <c r="D251" s="217"/>
      <c r="E251" s="217"/>
      <c r="F251" s="217"/>
      <c r="G251" s="217"/>
      <c r="H251" s="217"/>
      <c r="I251" s="217"/>
      <c r="J251" s="217"/>
      <c r="K251" s="217"/>
    </row>
    <row r="252" spans="1:11" ht="30" x14ac:dyDescent="0.25">
      <c r="B252" s="31" t="s">
        <v>117</v>
      </c>
      <c r="C252" s="31" t="s">
        <v>154</v>
      </c>
      <c r="D252" s="64" t="s">
        <v>173</v>
      </c>
      <c r="E252" s="31" t="s">
        <v>120</v>
      </c>
      <c r="F252" s="31" t="s">
        <v>174</v>
      </c>
      <c r="G252" s="218" t="s">
        <v>0</v>
      </c>
      <c r="H252" s="219"/>
      <c r="I252" s="220"/>
      <c r="J252" s="29" t="s">
        <v>1</v>
      </c>
      <c r="K252" s="31" t="s">
        <v>2</v>
      </c>
    </row>
    <row r="253" spans="1:11" ht="18" customHeight="1" x14ac:dyDescent="0.25">
      <c r="B253" s="42">
        <v>44591</v>
      </c>
      <c r="C253" s="43">
        <v>90</v>
      </c>
      <c r="D253" s="44" t="s">
        <v>237</v>
      </c>
      <c r="E253" s="19">
        <v>7000</v>
      </c>
      <c r="F253" s="66"/>
      <c r="G253" s="195" t="str">
        <f>E244</f>
        <v>Cont. verkopen week 3 en 4</v>
      </c>
      <c r="H253" s="196"/>
      <c r="I253" s="196"/>
      <c r="J253" s="104">
        <v>7750</v>
      </c>
      <c r="K253" s="97"/>
    </row>
    <row r="254" spans="1:11" ht="18" customHeight="1" x14ac:dyDescent="0.25">
      <c r="B254" s="42">
        <v>44591</v>
      </c>
      <c r="C254" s="43">
        <v>90</v>
      </c>
      <c r="D254" s="44" t="str">
        <f>D253</f>
        <v>2022-004</v>
      </c>
      <c r="E254" s="19">
        <v>3000</v>
      </c>
      <c r="F254" s="66">
        <v>30001</v>
      </c>
      <c r="G254" s="74" t="s">
        <v>243</v>
      </c>
      <c r="H254" s="75"/>
      <c r="I254" s="75"/>
      <c r="J254" s="104"/>
      <c r="K254" s="97">
        <v>2600</v>
      </c>
    </row>
    <row r="255" spans="1:11" ht="18" customHeight="1" x14ac:dyDescent="0.25">
      <c r="B255" s="42">
        <v>44591</v>
      </c>
      <c r="C255" s="43">
        <v>90</v>
      </c>
      <c r="D255" s="44" t="str">
        <f t="shared" ref="D255:D256" si="3">D254</f>
        <v>2022-004</v>
      </c>
      <c r="E255" s="19">
        <v>3000</v>
      </c>
      <c r="F255" s="66">
        <v>30002</v>
      </c>
      <c r="G255" s="74" t="s">
        <v>244</v>
      </c>
      <c r="H255" s="75"/>
      <c r="I255" s="75"/>
      <c r="J255" s="104"/>
      <c r="K255" s="97">
        <v>2000</v>
      </c>
    </row>
    <row r="256" spans="1:11" ht="18" customHeight="1" x14ac:dyDescent="0.25">
      <c r="B256" s="42">
        <v>44591</v>
      </c>
      <c r="C256" s="43">
        <v>90</v>
      </c>
      <c r="D256" s="44" t="str">
        <f t="shared" si="3"/>
        <v>2022-004</v>
      </c>
      <c r="E256" s="19">
        <v>3000</v>
      </c>
      <c r="F256" s="66">
        <v>30004</v>
      </c>
      <c r="G256" s="74" t="s">
        <v>245</v>
      </c>
      <c r="H256" s="75"/>
      <c r="I256" s="75"/>
      <c r="J256" s="104"/>
      <c r="K256" s="97">
        <v>3150</v>
      </c>
    </row>
    <row r="259" spans="1:13" ht="15.6" x14ac:dyDescent="0.25">
      <c r="B259" s="12" t="s">
        <v>246</v>
      </c>
    </row>
    <row r="260" spans="1:13" x14ac:dyDescent="0.25">
      <c r="A260" s="11" t="s">
        <v>3</v>
      </c>
      <c r="B260" s="13" t="s">
        <v>247</v>
      </c>
    </row>
    <row r="261" spans="1:13" ht="10.050000000000001" customHeight="1" x14ac:dyDescent="0.25">
      <c r="A261" s="14"/>
      <c r="B261" s="49"/>
      <c r="C261" s="49"/>
      <c r="D261" s="49"/>
      <c r="E261" s="49"/>
      <c r="F261" s="49"/>
      <c r="G261" s="49"/>
      <c r="H261" s="49"/>
      <c r="I261" s="49"/>
      <c r="J261" s="49"/>
      <c r="K261" s="49"/>
      <c r="L261" s="49"/>
      <c r="M261" s="49"/>
    </row>
    <row r="262" spans="1:13" s="13" customFormat="1" ht="18" customHeight="1" x14ac:dyDescent="0.3">
      <c r="A262" s="14"/>
      <c r="B262" s="17" t="s">
        <v>199</v>
      </c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</row>
    <row r="263" spans="1:13" ht="10.050000000000001" customHeight="1" x14ac:dyDescent="0.25">
      <c r="A263" s="14"/>
      <c r="B263" s="49"/>
      <c r="C263" s="49"/>
      <c r="D263" s="49"/>
      <c r="E263" s="49"/>
      <c r="F263" s="49"/>
      <c r="G263" s="49"/>
      <c r="H263" s="49"/>
      <c r="I263" s="49"/>
      <c r="J263" s="49"/>
      <c r="K263" s="49"/>
      <c r="L263" s="49"/>
      <c r="M263" s="49"/>
    </row>
    <row r="264" spans="1:13" s="13" customFormat="1" ht="18" customHeight="1" x14ac:dyDescent="0.3">
      <c r="A264" s="14"/>
      <c r="B264" s="18" t="s">
        <v>154</v>
      </c>
      <c r="C264" s="105">
        <v>10</v>
      </c>
      <c r="D264" s="15"/>
      <c r="E264" s="18" t="s">
        <v>155</v>
      </c>
      <c r="F264" s="21" t="s">
        <v>156</v>
      </c>
      <c r="G264" s="15"/>
      <c r="H264" s="197" t="s">
        <v>157</v>
      </c>
      <c r="I264" s="197"/>
      <c r="J264" s="23" t="s">
        <v>237</v>
      </c>
      <c r="K264" s="15"/>
      <c r="L264" s="15"/>
      <c r="M264" s="15"/>
    </row>
    <row r="265" spans="1:13" s="13" customFormat="1" ht="18" customHeight="1" x14ac:dyDescent="0.3">
      <c r="A265" s="14"/>
      <c r="B265" s="18" t="s">
        <v>119</v>
      </c>
      <c r="C265" s="106">
        <v>16600</v>
      </c>
      <c r="D265" s="15"/>
      <c r="E265" s="18" t="s">
        <v>200</v>
      </c>
      <c r="F265" s="79">
        <f>C265+J270</f>
        <v>1600</v>
      </c>
      <c r="G265" s="15"/>
      <c r="H265" s="15"/>
      <c r="I265" s="15"/>
      <c r="J265" s="15"/>
      <c r="K265" s="15"/>
      <c r="L265" s="15"/>
      <c r="M265" s="15"/>
    </row>
    <row r="266" spans="1:13" ht="10.050000000000001" customHeight="1" x14ac:dyDescent="0.25">
      <c r="A266" s="14"/>
      <c r="B266" s="49"/>
      <c r="C266" s="49"/>
      <c r="D266" s="49"/>
      <c r="E266" s="49"/>
      <c r="F266" s="49"/>
      <c r="G266" s="49"/>
      <c r="H266" s="49"/>
      <c r="I266" s="49"/>
      <c r="J266" s="49"/>
      <c r="K266" s="49"/>
      <c r="L266" s="49"/>
      <c r="M266" s="49"/>
    </row>
    <row r="267" spans="1:13" s="13" customFormat="1" ht="18" customHeight="1" x14ac:dyDescent="0.3">
      <c r="A267" s="14"/>
      <c r="B267" s="17" t="s">
        <v>164</v>
      </c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</row>
    <row r="268" spans="1:13" ht="10.050000000000001" customHeight="1" x14ac:dyDescent="0.25">
      <c r="A268" s="14"/>
      <c r="B268" s="49"/>
      <c r="C268" s="49"/>
      <c r="D268" s="49"/>
      <c r="E268" s="49"/>
      <c r="F268" s="49"/>
      <c r="G268" s="49"/>
      <c r="H268" s="49"/>
      <c r="I268" s="49"/>
      <c r="J268" s="49"/>
      <c r="K268" s="49"/>
      <c r="L268" s="49"/>
      <c r="M268" s="49"/>
    </row>
    <row r="269" spans="1:13" ht="30" x14ac:dyDescent="0.25">
      <c r="A269" s="14"/>
      <c r="B269" s="31" t="s">
        <v>117</v>
      </c>
      <c r="C269" s="64" t="s">
        <v>187</v>
      </c>
      <c r="D269" s="65" t="s">
        <v>194</v>
      </c>
      <c r="E269" s="189" t="s">
        <v>0</v>
      </c>
      <c r="F269" s="189"/>
      <c r="G269" s="81" t="s">
        <v>166</v>
      </c>
      <c r="H269" s="31" t="s">
        <v>167</v>
      </c>
      <c r="I269" s="64" t="s">
        <v>168</v>
      </c>
      <c r="J269" s="31" t="s">
        <v>163</v>
      </c>
      <c r="K269" s="31" t="s">
        <v>169</v>
      </c>
      <c r="L269" s="32" t="s">
        <v>201</v>
      </c>
      <c r="M269" s="49"/>
    </row>
    <row r="270" spans="1:13" s="13" customFormat="1" ht="18" customHeight="1" x14ac:dyDescent="0.3">
      <c r="A270" s="14"/>
      <c r="B270" s="109">
        <v>44591</v>
      </c>
      <c r="C270" s="110">
        <v>1070</v>
      </c>
      <c r="D270" s="111"/>
      <c r="E270" s="185" t="s">
        <v>212</v>
      </c>
      <c r="F270" s="185"/>
      <c r="G270" s="112"/>
      <c r="H270" s="113"/>
      <c r="I270" s="114"/>
      <c r="J270" s="133">
        <v>-15000</v>
      </c>
      <c r="K270" s="134"/>
      <c r="L270" s="111"/>
      <c r="M270" s="14"/>
    </row>
    <row r="271" spans="1:13" ht="10.050000000000001" customHeight="1" x14ac:dyDescent="0.25">
      <c r="A271" s="14"/>
      <c r="B271" s="49"/>
      <c r="C271" s="49"/>
      <c r="D271" s="49"/>
      <c r="E271" s="49"/>
      <c r="F271" s="49"/>
      <c r="G271" s="49"/>
      <c r="H271" s="49"/>
      <c r="I271" s="49"/>
      <c r="J271" s="49"/>
      <c r="K271" s="49"/>
      <c r="L271" s="49"/>
      <c r="M271" s="49"/>
    </row>
    <row r="273" spans="1:13" x14ac:dyDescent="0.25">
      <c r="A273" s="11" t="s">
        <v>6</v>
      </c>
      <c r="B273" s="13" t="s">
        <v>248</v>
      </c>
    </row>
    <row r="274" spans="1:13" ht="15.6" x14ac:dyDescent="0.25">
      <c r="B274" s="101" t="s">
        <v>190</v>
      </c>
      <c r="C274" s="102"/>
      <c r="D274" s="102"/>
      <c r="E274" s="102"/>
      <c r="F274" s="102"/>
      <c r="G274" s="102"/>
      <c r="H274" s="102"/>
      <c r="I274" s="102"/>
      <c r="J274" s="102"/>
      <c r="K274" s="39" t="s">
        <v>122</v>
      </c>
    </row>
    <row r="275" spans="1:13" ht="30" x14ac:dyDescent="0.25">
      <c r="B275" s="40" t="s">
        <v>117</v>
      </c>
      <c r="C275" s="40" t="s">
        <v>154</v>
      </c>
      <c r="D275" s="41" t="s">
        <v>173</v>
      </c>
      <c r="E275" s="40" t="s">
        <v>120</v>
      </c>
      <c r="F275" s="40" t="s">
        <v>174</v>
      </c>
      <c r="G275" s="182" t="s">
        <v>0</v>
      </c>
      <c r="H275" s="183"/>
      <c r="I275" s="184"/>
      <c r="J275" s="41" t="s">
        <v>1</v>
      </c>
      <c r="K275" s="40" t="s">
        <v>2</v>
      </c>
    </row>
    <row r="276" spans="1:13" ht="18" customHeight="1" x14ac:dyDescent="0.25">
      <c r="B276" s="42">
        <v>44591</v>
      </c>
      <c r="C276" s="43">
        <v>10</v>
      </c>
      <c r="D276" s="44" t="s">
        <v>237</v>
      </c>
      <c r="E276" s="43">
        <v>1070</v>
      </c>
      <c r="F276" s="44"/>
      <c r="G276" s="185" t="str">
        <f>E270</f>
        <v>Gestort bij ING-bank</v>
      </c>
      <c r="H276" s="185"/>
      <c r="I276" s="185"/>
      <c r="J276" s="45">
        <v>15000</v>
      </c>
      <c r="K276" s="46"/>
    </row>
    <row r="277" spans="1:13" ht="18" customHeight="1" x14ac:dyDescent="0.25">
      <c r="B277" s="42">
        <v>44591</v>
      </c>
      <c r="C277" s="43">
        <v>10</v>
      </c>
      <c r="D277" s="44" t="s">
        <v>237</v>
      </c>
      <c r="E277" s="43">
        <v>1000</v>
      </c>
      <c r="F277" s="44"/>
      <c r="G277" s="186" t="str">
        <f>G276</f>
        <v>Gestort bij ING-bank</v>
      </c>
      <c r="H277" s="187"/>
      <c r="I277" s="188"/>
      <c r="J277" s="45"/>
      <c r="K277" s="46">
        <v>15000</v>
      </c>
    </row>
    <row r="280" spans="1:13" ht="15.6" x14ac:dyDescent="0.25">
      <c r="B280" s="12" t="s">
        <v>249</v>
      </c>
    </row>
    <row r="281" spans="1:13" x14ac:dyDescent="0.25">
      <c r="A281" s="11" t="s">
        <v>3</v>
      </c>
      <c r="B281" s="13" t="s">
        <v>215</v>
      </c>
    </row>
    <row r="282" spans="1:13" ht="10.050000000000001" customHeight="1" x14ac:dyDescent="0.25">
      <c r="A282" s="14"/>
      <c r="B282" s="49"/>
      <c r="C282" s="49"/>
      <c r="D282" s="49"/>
      <c r="E282" s="49"/>
      <c r="F282" s="49"/>
      <c r="G282" s="49"/>
      <c r="H282" s="49"/>
      <c r="I282" s="49"/>
      <c r="J282" s="49"/>
      <c r="K282" s="49"/>
      <c r="L282" s="49"/>
      <c r="M282" s="49"/>
    </row>
    <row r="283" spans="1:13" s="13" customFormat="1" ht="18" customHeight="1" x14ac:dyDescent="0.3">
      <c r="A283" s="14"/>
      <c r="B283" s="17" t="s">
        <v>216</v>
      </c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</row>
    <row r="284" spans="1:13" ht="10.050000000000001" customHeight="1" x14ac:dyDescent="0.25">
      <c r="A284" s="14"/>
      <c r="B284" s="49"/>
      <c r="C284" s="49"/>
      <c r="D284" s="49"/>
      <c r="E284" s="49"/>
      <c r="F284" s="49"/>
      <c r="G284" s="49"/>
      <c r="H284" s="49"/>
      <c r="I284" s="49"/>
      <c r="J284" s="49"/>
      <c r="K284" s="49"/>
      <c r="L284" s="49"/>
      <c r="M284" s="49"/>
    </row>
    <row r="285" spans="1:13" s="13" customFormat="1" ht="18" customHeight="1" x14ac:dyDescent="0.3">
      <c r="A285" s="14"/>
      <c r="B285" s="18" t="s">
        <v>154</v>
      </c>
      <c r="C285" s="105">
        <v>20</v>
      </c>
      <c r="D285" s="15"/>
      <c r="E285" s="18" t="s">
        <v>155</v>
      </c>
      <c r="F285" s="21" t="s">
        <v>156</v>
      </c>
      <c r="G285" s="15"/>
      <c r="H285" s="197" t="s">
        <v>157</v>
      </c>
      <c r="I285" s="197"/>
      <c r="J285" s="23" t="s">
        <v>205</v>
      </c>
      <c r="K285" s="15"/>
      <c r="L285" s="15"/>
      <c r="M285" s="15"/>
    </row>
    <row r="286" spans="1:13" s="13" customFormat="1" ht="18" customHeight="1" x14ac:dyDescent="0.3">
      <c r="A286" s="14"/>
      <c r="B286" s="18" t="s">
        <v>119</v>
      </c>
      <c r="C286" s="106">
        <v>85100</v>
      </c>
      <c r="D286" s="15"/>
      <c r="E286" s="18" t="s">
        <v>200</v>
      </c>
      <c r="F286" s="79">
        <f>SUM(J291:J298)+C286</f>
        <v>85500</v>
      </c>
      <c r="G286" s="15"/>
      <c r="H286" s="15"/>
      <c r="I286" s="15"/>
      <c r="J286" s="15"/>
      <c r="K286" s="15"/>
      <c r="L286" s="15"/>
      <c r="M286" s="15"/>
    </row>
    <row r="287" spans="1:13" ht="10.050000000000001" customHeight="1" x14ac:dyDescent="0.25">
      <c r="A287" s="14"/>
      <c r="B287" s="49"/>
      <c r="C287" s="49"/>
      <c r="D287" s="49"/>
      <c r="E287" s="49"/>
      <c r="F287" s="49"/>
      <c r="G287" s="49"/>
      <c r="H287" s="49"/>
      <c r="I287" s="49"/>
      <c r="J287" s="49"/>
      <c r="K287" s="49"/>
      <c r="L287" s="49"/>
      <c r="M287" s="49"/>
    </row>
    <row r="288" spans="1:13" s="13" customFormat="1" ht="18" customHeight="1" x14ac:dyDescent="0.3">
      <c r="A288" s="14"/>
      <c r="B288" s="17" t="s">
        <v>164</v>
      </c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</row>
    <row r="289" spans="1:13" ht="10.050000000000001" customHeight="1" x14ac:dyDescent="0.25">
      <c r="A289" s="14"/>
      <c r="B289" s="49"/>
      <c r="C289" s="49"/>
      <c r="D289" s="49"/>
      <c r="E289" s="49"/>
      <c r="F289" s="49"/>
      <c r="G289" s="49"/>
      <c r="H289" s="49"/>
      <c r="I289" s="49"/>
      <c r="J289" s="49"/>
      <c r="K289" s="49"/>
      <c r="L289" s="49"/>
      <c r="M289" s="49"/>
    </row>
    <row r="290" spans="1:13" ht="30" x14ac:dyDescent="0.25">
      <c r="A290" s="14"/>
      <c r="B290" s="31" t="s">
        <v>117</v>
      </c>
      <c r="C290" s="64" t="s">
        <v>187</v>
      </c>
      <c r="D290" s="65" t="s">
        <v>194</v>
      </c>
      <c r="E290" s="189" t="s">
        <v>0</v>
      </c>
      <c r="F290" s="189"/>
      <c r="G290" s="81" t="s">
        <v>166</v>
      </c>
      <c r="H290" s="31" t="s">
        <v>167</v>
      </c>
      <c r="I290" s="64" t="s">
        <v>168</v>
      </c>
      <c r="J290" s="31" t="s">
        <v>163</v>
      </c>
      <c r="K290" s="31" t="s">
        <v>169</v>
      </c>
      <c r="L290" s="32" t="s">
        <v>201</v>
      </c>
      <c r="M290" s="49"/>
    </row>
    <row r="291" spans="1:13" s="13" customFormat="1" ht="18" customHeight="1" x14ac:dyDescent="0.3">
      <c r="A291" s="14"/>
      <c r="B291" s="109">
        <v>44592</v>
      </c>
      <c r="C291" s="110">
        <v>1100</v>
      </c>
      <c r="D291" s="111">
        <v>11035</v>
      </c>
      <c r="E291" s="185" t="s">
        <v>113</v>
      </c>
      <c r="F291" s="185"/>
      <c r="G291" s="112"/>
      <c r="H291" s="113"/>
      <c r="I291" s="114"/>
      <c r="J291" s="133">
        <v>7000</v>
      </c>
      <c r="K291" s="134"/>
      <c r="L291" s="111"/>
      <c r="M291" s="14"/>
    </row>
    <row r="292" spans="1:13" s="13" customFormat="1" ht="18" customHeight="1" x14ac:dyDescent="0.3">
      <c r="A292" s="14"/>
      <c r="B292" s="109">
        <v>44592</v>
      </c>
      <c r="C292" s="110">
        <v>1400</v>
      </c>
      <c r="D292" s="111">
        <v>14024</v>
      </c>
      <c r="E292" s="186">
        <v>36985</v>
      </c>
      <c r="F292" s="188"/>
      <c r="G292" s="112"/>
      <c r="H292" s="113"/>
      <c r="I292" s="114"/>
      <c r="J292" s="133">
        <v>-7500</v>
      </c>
      <c r="K292" s="134"/>
      <c r="L292" s="111"/>
      <c r="M292" s="14"/>
    </row>
    <row r="293" spans="1:13" s="13" customFormat="1" ht="18" customHeight="1" x14ac:dyDescent="0.3">
      <c r="A293" s="14"/>
      <c r="B293" s="109">
        <v>44592</v>
      </c>
      <c r="C293" s="110">
        <v>1500</v>
      </c>
      <c r="D293" s="111"/>
      <c r="E293" s="186" t="s">
        <v>134</v>
      </c>
      <c r="F293" s="188"/>
      <c r="G293" s="112"/>
      <c r="H293" s="113"/>
      <c r="I293" s="114"/>
      <c r="J293" s="133">
        <v>-2800</v>
      </c>
      <c r="K293" s="134"/>
      <c r="L293" s="111"/>
      <c r="M293" s="14"/>
    </row>
    <row r="294" spans="1:13" s="13" customFormat="1" ht="18" customHeight="1" x14ac:dyDescent="0.3">
      <c r="A294" s="14"/>
      <c r="B294" s="109">
        <v>44592</v>
      </c>
      <c r="C294" s="110">
        <v>1500</v>
      </c>
      <c r="D294" s="111"/>
      <c r="E294" s="186" t="s">
        <v>250</v>
      </c>
      <c r="F294" s="188"/>
      <c r="G294" s="112"/>
      <c r="H294" s="113"/>
      <c r="I294" s="114"/>
      <c r="J294" s="133">
        <v>-3800</v>
      </c>
      <c r="K294" s="134"/>
      <c r="L294" s="111"/>
      <c r="M294" s="14"/>
    </row>
    <row r="295" spans="1:13" s="13" customFormat="1" ht="18" customHeight="1" x14ac:dyDescent="0.3">
      <c r="A295" s="14"/>
      <c r="B295" s="109">
        <v>44592</v>
      </c>
      <c r="C295" s="110">
        <v>1500</v>
      </c>
      <c r="D295" s="111"/>
      <c r="E295" s="186" t="s">
        <v>135</v>
      </c>
      <c r="F295" s="188"/>
      <c r="G295" s="112"/>
      <c r="H295" s="113"/>
      <c r="I295" s="114"/>
      <c r="J295" s="133">
        <v>-3600</v>
      </c>
      <c r="K295" s="134"/>
      <c r="L295" s="111"/>
      <c r="M295" s="14"/>
    </row>
    <row r="296" spans="1:13" s="13" customFormat="1" ht="18" customHeight="1" x14ac:dyDescent="0.3">
      <c r="A296" s="14"/>
      <c r="B296" s="109">
        <v>44592</v>
      </c>
      <c r="C296" s="110">
        <v>9100</v>
      </c>
      <c r="D296" s="111"/>
      <c r="E296" s="186" t="s">
        <v>137</v>
      </c>
      <c r="F296" s="188"/>
      <c r="G296" s="112"/>
      <c r="H296" s="113"/>
      <c r="I296" s="114"/>
      <c r="J296" s="133">
        <v>-900</v>
      </c>
      <c r="K296" s="134"/>
      <c r="L296" s="111"/>
      <c r="M296" s="14"/>
    </row>
    <row r="297" spans="1:13" s="13" customFormat="1" ht="18" customHeight="1" x14ac:dyDescent="0.3">
      <c r="A297" s="14"/>
      <c r="B297" s="109">
        <v>44592</v>
      </c>
      <c r="C297" s="110">
        <v>1070</v>
      </c>
      <c r="D297" s="111"/>
      <c r="E297" s="186" t="s">
        <v>127</v>
      </c>
      <c r="F297" s="188"/>
      <c r="G297" s="112"/>
      <c r="H297" s="113"/>
      <c r="I297" s="114"/>
      <c r="J297" s="133">
        <v>15000</v>
      </c>
      <c r="K297" s="134"/>
      <c r="L297" s="111"/>
      <c r="M297" s="14"/>
    </row>
    <row r="298" spans="1:13" s="13" customFormat="1" ht="18" customHeight="1" x14ac:dyDescent="0.3">
      <c r="A298" s="14"/>
      <c r="B298" s="109">
        <v>44592</v>
      </c>
      <c r="C298" s="135" t="s">
        <v>130</v>
      </c>
      <c r="D298" s="136"/>
      <c r="E298" s="215" t="s">
        <v>116</v>
      </c>
      <c r="F298" s="215"/>
      <c r="G298" s="137"/>
      <c r="H298" s="138"/>
      <c r="I298" s="139"/>
      <c r="J298" s="140">
        <v>-3000</v>
      </c>
      <c r="K298" s="139"/>
      <c r="L298" s="136"/>
      <c r="M298" s="15"/>
    </row>
    <row r="299" spans="1:13" ht="10.050000000000001" customHeight="1" x14ac:dyDescent="0.25">
      <c r="A299" s="14"/>
      <c r="B299" s="49"/>
      <c r="C299" s="49"/>
      <c r="D299" s="49"/>
      <c r="E299" s="49"/>
      <c r="F299" s="49"/>
      <c r="G299" s="49"/>
      <c r="H299" s="49"/>
      <c r="I299" s="49"/>
      <c r="J299" s="49"/>
      <c r="K299" s="49"/>
      <c r="L299" s="49"/>
      <c r="M299" s="49"/>
    </row>
    <row r="301" spans="1:13" x14ac:dyDescent="0.25">
      <c r="A301" s="11" t="s">
        <v>6</v>
      </c>
      <c r="B301" s="13" t="s">
        <v>144</v>
      </c>
    </row>
    <row r="302" spans="1:13" ht="15.6" x14ac:dyDescent="0.25">
      <c r="B302" s="101" t="s">
        <v>217</v>
      </c>
      <c r="C302" s="102"/>
      <c r="D302" s="102"/>
      <c r="E302" s="102"/>
      <c r="F302" s="102"/>
      <c r="G302" s="102"/>
      <c r="H302" s="102"/>
      <c r="I302" s="102"/>
      <c r="J302" s="102"/>
      <c r="K302" s="39" t="s">
        <v>218</v>
      </c>
    </row>
    <row r="303" spans="1:13" ht="30" x14ac:dyDescent="0.25">
      <c r="B303" s="40" t="s">
        <v>117</v>
      </c>
      <c r="C303" s="40" t="s">
        <v>154</v>
      </c>
      <c r="D303" s="41" t="s">
        <v>173</v>
      </c>
      <c r="E303" s="40" t="s">
        <v>120</v>
      </c>
      <c r="F303" s="40" t="s">
        <v>174</v>
      </c>
      <c r="G303" s="182" t="s">
        <v>0</v>
      </c>
      <c r="H303" s="183"/>
      <c r="I303" s="184"/>
      <c r="J303" s="41" t="s">
        <v>1</v>
      </c>
      <c r="K303" s="40" t="s">
        <v>2</v>
      </c>
    </row>
    <row r="304" spans="1:13" ht="18" customHeight="1" x14ac:dyDescent="0.25">
      <c r="B304" s="42">
        <v>44592</v>
      </c>
      <c r="C304" s="43">
        <v>20</v>
      </c>
      <c r="D304" s="44" t="s">
        <v>205</v>
      </c>
      <c r="E304" s="43">
        <v>1100</v>
      </c>
      <c r="F304" s="44">
        <v>11035</v>
      </c>
      <c r="G304" s="185" t="s">
        <v>113</v>
      </c>
      <c r="H304" s="185"/>
      <c r="I304" s="185"/>
      <c r="J304" s="45"/>
      <c r="K304" s="46">
        <v>7000</v>
      </c>
    </row>
    <row r="305" spans="2:11" ht="18" customHeight="1" x14ac:dyDescent="0.25">
      <c r="B305" s="42">
        <v>44592</v>
      </c>
      <c r="C305" s="43">
        <v>20</v>
      </c>
      <c r="D305" s="44" t="str">
        <f>D304</f>
        <v>2022-002</v>
      </c>
      <c r="E305" s="43">
        <v>1060</v>
      </c>
      <c r="F305" s="44"/>
      <c r="G305" s="186" t="s">
        <v>251</v>
      </c>
      <c r="H305" s="187"/>
      <c r="I305" s="188"/>
      <c r="J305" s="45">
        <v>7000</v>
      </c>
      <c r="K305" s="46"/>
    </row>
    <row r="306" spans="2:11" ht="18" customHeight="1" x14ac:dyDescent="0.25">
      <c r="B306" s="42">
        <v>44592</v>
      </c>
      <c r="C306" s="43">
        <v>20</v>
      </c>
      <c r="D306" s="44" t="str">
        <f t="shared" ref="D306:D319" si="4">D305</f>
        <v>2022-002</v>
      </c>
      <c r="E306" s="43">
        <v>1400</v>
      </c>
      <c r="F306" s="44">
        <v>14024</v>
      </c>
      <c r="G306" s="103">
        <v>36985</v>
      </c>
      <c r="H306" s="107"/>
      <c r="I306" s="108"/>
      <c r="J306" s="45">
        <v>7500</v>
      </c>
      <c r="K306" s="46"/>
    </row>
    <row r="307" spans="2:11" ht="18" customHeight="1" x14ac:dyDescent="0.25">
      <c r="B307" s="42">
        <v>44592</v>
      </c>
      <c r="C307" s="43">
        <v>20</v>
      </c>
      <c r="D307" s="44" t="str">
        <f t="shared" si="4"/>
        <v>2022-002</v>
      </c>
      <c r="E307" s="43">
        <v>1060</v>
      </c>
      <c r="F307" s="44"/>
      <c r="G307" s="186" t="s">
        <v>129</v>
      </c>
      <c r="H307" s="187"/>
      <c r="I307" s="188"/>
      <c r="J307" s="45"/>
      <c r="K307" s="46">
        <v>7500</v>
      </c>
    </row>
    <row r="308" spans="2:11" ht="18" customHeight="1" x14ac:dyDescent="0.25">
      <c r="B308" s="42">
        <v>44592</v>
      </c>
      <c r="C308" s="43">
        <v>20</v>
      </c>
      <c r="D308" s="44" t="str">
        <f t="shared" si="4"/>
        <v>2022-002</v>
      </c>
      <c r="E308" s="43">
        <v>1500</v>
      </c>
      <c r="F308" s="44"/>
      <c r="G308" s="186" t="s">
        <v>134</v>
      </c>
      <c r="H308" s="187"/>
      <c r="I308" s="188"/>
      <c r="J308" s="141">
        <v>2800</v>
      </c>
      <c r="K308" s="142"/>
    </row>
    <row r="309" spans="2:11" ht="18" customHeight="1" x14ac:dyDescent="0.25">
      <c r="B309" s="42">
        <v>44592</v>
      </c>
      <c r="C309" s="43">
        <v>20</v>
      </c>
      <c r="D309" s="44" t="str">
        <f t="shared" si="4"/>
        <v>2022-002</v>
      </c>
      <c r="E309" s="43">
        <v>1060</v>
      </c>
      <c r="F309" s="44"/>
      <c r="G309" s="186" t="s">
        <v>134</v>
      </c>
      <c r="H309" s="187"/>
      <c r="I309" s="188"/>
      <c r="J309" s="143"/>
      <c r="K309" s="143">
        <v>2800</v>
      </c>
    </row>
    <row r="310" spans="2:11" ht="18" customHeight="1" x14ac:dyDescent="0.25">
      <c r="B310" s="42">
        <v>44592</v>
      </c>
      <c r="C310" s="43">
        <v>20</v>
      </c>
      <c r="D310" s="44" t="str">
        <f t="shared" si="4"/>
        <v>2022-002</v>
      </c>
      <c r="E310" s="43">
        <v>1500</v>
      </c>
      <c r="F310" s="44"/>
      <c r="G310" s="186" t="s">
        <v>250</v>
      </c>
      <c r="H310" s="187"/>
      <c r="I310" s="188"/>
      <c r="J310" s="143">
        <v>3800</v>
      </c>
      <c r="K310" s="143"/>
    </row>
    <row r="311" spans="2:11" ht="18" customHeight="1" x14ac:dyDescent="0.25">
      <c r="B311" s="42">
        <v>44592</v>
      </c>
      <c r="C311" s="43">
        <v>20</v>
      </c>
      <c r="D311" s="44" t="str">
        <f t="shared" si="4"/>
        <v>2022-002</v>
      </c>
      <c r="E311" s="43">
        <v>1060</v>
      </c>
      <c r="F311" s="44"/>
      <c r="G311" s="186" t="s">
        <v>250</v>
      </c>
      <c r="H311" s="187"/>
      <c r="I311" s="188"/>
      <c r="J311" s="143"/>
      <c r="K311" s="143">
        <v>3800</v>
      </c>
    </row>
    <row r="312" spans="2:11" ht="18" customHeight="1" x14ac:dyDescent="0.25">
      <c r="B312" s="42">
        <v>44592</v>
      </c>
      <c r="C312" s="43">
        <v>20</v>
      </c>
      <c r="D312" s="44" t="str">
        <f t="shared" si="4"/>
        <v>2022-002</v>
      </c>
      <c r="E312" s="43">
        <v>1500</v>
      </c>
      <c r="F312" s="44"/>
      <c r="G312" s="186" t="s">
        <v>135</v>
      </c>
      <c r="H312" s="187"/>
      <c r="I312" s="188"/>
      <c r="J312" s="143">
        <v>3600</v>
      </c>
      <c r="K312" s="143"/>
    </row>
    <row r="313" spans="2:11" ht="18" customHeight="1" x14ac:dyDescent="0.25">
      <c r="B313" s="42">
        <v>44592</v>
      </c>
      <c r="C313" s="43">
        <v>20</v>
      </c>
      <c r="D313" s="44" t="str">
        <f t="shared" si="4"/>
        <v>2022-002</v>
      </c>
      <c r="E313" s="43">
        <v>1060</v>
      </c>
      <c r="F313" s="44"/>
      <c r="G313" s="186" t="s">
        <v>135</v>
      </c>
      <c r="H313" s="187"/>
      <c r="I313" s="188"/>
      <c r="J313" s="143"/>
      <c r="K313" s="143">
        <v>3600</v>
      </c>
    </row>
    <row r="314" spans="2:11" ht="18" customHeight="1" x14ac:dyDescent="0.25">
      <c r="B314" s="42">
        <v>44592</v>
      </c>
      <c r="C314" s="43">
        <v>20</v>
      </c>
      <c r="D314" s="44" t="str">
        <f t="shared" si="4"/>
        <v>2022-002</v>
      </c>
      <c r="E314" s="43">
        <v>9100</v>
      </c>
      <c r="F314" s="44"/>
      <c r="G314" s="186" t="s">
        <v>137</v>
      </c>
      <c r="H314" s="187"/>
      <c r="I314" s="188"/>
      <c r="J314" s="143">
        <v>900</v>
      </c>
      <c r="K314" s="143"/>
    </row>
    <row r="315" spans="2:11" ht="18" customHeight="1" x14ac:dyDescent="0.25">
      <c r="B315" s="42">
        <v>44592</v>
      </c>
      <c r="C315" s="43">
        <v>20</v>
      </c>
      <c r="D315" s="44" t="str">
        <f t="shared" si="4"/>
        <v>2022-002</v>
      </c>
      <c r="E315" s="43">
        <v>1060</v>
      </c>
      <c r="F315" s="44"/>
      <c r="G315" s="186" t="s">
        <v>137</v>
      </c>
      <c r="H315" s="187"/>
      <c r="I315" s="188"/>
      <c r="J315" s="143"/>
      <c r="K315" s="143">
        <v>900</v>
      </c>
    </row>
    <row r="316" spans="2:11" ht="18" customHeight="1" x14ac:dyDescent="0.25">
      <c r="B316" s="42">
        <v>44592</v>
      </c>
      <c r="C316" s="43">
        <v>20</v>
      </c>
      <c r="D316" s="44" t="str">
        <f t="shared" si="4"/>
        <v>2022-002</v>
      </c>
      <c r="E316" s="43">
        <v>1070</v>
      </c>
      <c r="F316" s="44"/>
      <c r="G316" s="186" t="s">
        <v>127</v>
      </c>
      <c r="H316" s="187"/>
      <c r="I316" s="188"/>
      <c r="J316" s="143"/>
      <c r="K316" s="143">
        <v>15000</v>
      </c>
    </row>
    <row r="317" spans="2:11" ht="18" customHeight="1" x14ac:dyDescent="0.25">
      <c r="B317" s="42">
        <v>44592</v>
      </c>
      <c r="C317" s="43">
        <v>20</v>
      </c>
      <c r="D317" s="44" t="str">
        <f t="shared" si="4"/>
        <v>2022-002</v>
      </c>
      <c r="E317" s="43">
        <v>1060</v>
      </c>
      <c r="F317" s="44"/>
      <c r="G317" s="186" t="s">
        <v>127</v>
      </c>
      <c r="H317" s="187"/>
      <c r="I317" s="188"/>
      <c r="J317" s="143">
        <v>15000</v>
      </c>
      <c r="K317" s="143"/>
    </row>
    <row r="318" spans="2:11" ht="18" customHeight="1" x14ac:dyDescent="0.25">
      <c r="B318" s="42">
        <v>44592</v>
      </c>
      <c r="C318" s="43">
        <v>20</v>
      </c>
      <c r="D318" s="44" t="str">
        <f t="shared" si="4"/>
        <v>2022-002</v>
      </c>
      <c r="E318" s="144" t="s">
        <v>130</v>
      </c>
      <c r="F318" s="44"/>
      <c r="G318" s="179" t="s">
        <v>116</v>
      </c>
      <c r="H318" s="180"/>
      <c r="I318" s="181"/>
      <c r="J318" s="143">
        <v>3000</v>
      </c>
      <c r="K318" s="143"/>
    </row>
    <row r="319" spans="2:11" ht="18" customHeight="1" x14ac:dyDescent="0.25">
      <c r="B319" s="42">
        <v>44592</v>
      </c>
      <c r="C319" s="43">
        <v>20</v>
      </c>
      <c r="D319" s="44" t="str">
        <f t="shared" si="4"/>
        <v>2022-002</v>
      </c>
      <c r="E319" s="43">
        <v>1060</v>
      </c>
      <c r="F319" s="44"/>
      <c r="G319" s="179" t="s">
        <v>116</v>
      </c>
      <c r="H319" s="180"/>
      <c r="I319" s="181"/>
      <c r="J319" s="143"/>
      <c r="K319" s="143">
        <v>3000</v>
      </c>
    </row>
    <row r="322" spans="1:11" ht="15.6" x14ac:dyDescent="0.25">
      <c r="B322" s="12" t="s">
        <v>252</v>
      </c>
    </row>
    <row r="323" spans="1:11" x14ac:dyDescent="0.25">
      <c r="B323" s="13" t="s">
        <v>253</v>
      </c>
    </row>
    <row r="324" spans="1:11" ht="14.4" customHeight="1" x14ac:dyDescent="0.25">
      <c r="B324" s="145" t="s">
        <v>254</v>
      </c>
      <c r="C324" s="146"/>
      <c r="D324" s="146"/>
      <c r="E324" s="146"/>
      <c r="F324" s="146"/>
      <c r="G324" s="146"/>
      <c r="H324" s="146"/>
      <c r="I324" s="146"/>
      <c r="J324" s="147" t="s">
        <v>122</v>
      </c>
      <c r="K324" s="148"/>
    </row>
    <row r="325" spans="1:11" s="2" customFormat="1" ht="31.2" x14ac:dyDescent="0.3">
      <c r="A325" s="149"/>
      <c r="B325" s="150" t="s">
        <v>117</v>
      </c>
      <c r="C325" s="150" t="s">
        <v>154</v>
      </c>
      <c r="D325" s="150" t="s">
        <v>173</v>
      </c>
      <c r="E325" s="214" t="s">
        <v>0</v>
      </c>
      <c r="F325" s="214"/>
      <c r="G325" s="214"/>
      <c r="H325" s="214"/>
      <c r="I325" s="150" t="s">
        <v>1</v>
      </c>
      <c r="J325" s="150" t="s">
        <v>2</v>
      </c>
    </row>
    <row r="326" spans="1:11" ht="18" customHeight="1" x14ac:dyDescent="0.25">
      <c r="B326" s="151">
        <v>43831</v>
      </c>
      <c r="C326" s="152"/>
      <c r="D326" s="152"/>
      <c r="E326" s="185" t="s">
        <v>118</v>
      </c>
      <c r="F326" s="185"/>
      <c r="G326" s="185"/>
      <c r="H326" s="185"/>
      <c r="I326" s="153">
        <v>1000</v>
      </c>
      <c r="J326" s="153"/>
    </row>
    <row r="327" spans="1:11" ht="18" customHeight="1" x14ac:dyDescent="0.25">
      <c r="B327" s="154">
        <v>44575</v>
      </c>
      <c r="C327" s="155">
        <v>10</v>
      </c>
      <c r="D327" s="155" t="s">
        <v>112</v>
      </c>
      <c r="E327" s="186" t="s">
        <v>131</v>
      </c>
      <c r="F327" s="187"/>
      <c r="G327" s="187"/>
      <c r="H327" s="188"/>
      <c r="I327" s="153">
        <v>18600</v>
      </c>
      <c r="J327" s="153"/>
    </row>
    <row r="328" spans="1:11" ht="18" customHeight="1" x14ac:dyDescent="0.25">
      <c r="B328" s="154">
        <v>44575</v>
      </c>
      <c r="C328" s="155">
        <v>10</v>
      </c>
      <c r="D328" s="155" t="s">
        <v>205</v>
      </c>
      <c r="E328" s="186" t="s">
        <v>255</v>
      </c>
      <c r="F328" s="187"/>
      <c r="G328" s="187"/>
      <c r="H328" s="188"/>
      <c r="I328" s="153"/>
      <c r="J328" s="153">
        <v>18500</v>
      </c>
    </row>
    <row r="329" spans="1:11" ht="18" customHeight="1" x14ac:dyDescent="0.25">
      <c r="B329" s="151">
        <v>44591</v>
      </c>
      <c r="C329" s="152">
        <v>10</v>
      </c>
      <c r="D329" s="152" t="s">
        <v>230</v>
      </c>
      <c r="E329" s="186" t="s">
        <v>132</v>
      </c>
      <c r="F329" s="187"/>
      <c r="G329" s="187"/>
      <c r="H329" s="188"/>
      <c r="I329" s="153">
        <v>15500</v>
      </c>
      <c r="J329" s="153"/>
    </row>
    <row r="330" spans="1:11" ht="18" customHeight="1" x14ac:dyDescent="0.25">
      <c r="B330" s="151">
        <v>44591</v>
      </c>
      <c r="C330" s="152">
        <v>10</v>
      </c>
      <c r="D330" s="152" t="s">
        <v>237</v>
      </c>
      <c r="E330" s="186" t="s">
        <v>255</v>
      </c>
      <c r="F330" s="187"/>
      <c r="G330" s="187"/>
      <c r="H330" s="188"/>
      <c r="I330" s="153"/>
      <c r="J330" s="153">
        <v>15000</v>
      </c>
    </row>
    <row r="331" spans="1:11" ht="18" customHeight="1" x14ac:dyDescent="0.25">
      <c r="B331" s="151">
        <v>44592</v>
      </c>
      <c r="C331" s="152"/>
      <c r="D331" s="152"/>
      <c r="E331" s="186" t="s">
        <v>256</v>
      </c>
      <c r="F331" s="187"/>
      <c r="G331" s="187"/>
      <c r="H331" s="188"/>
      <c r="I331" s="153"/>
      <c r="J331" s="153">
        <v>1600</v>
      </c>
    </row>
    <row r="332" spans="1:11" ht="18" customHeight="1" x14ac:dyDescent="0.25">
      <c r="B332" s="151"/>
      <c r="C332" s="152"/>
      <c r="D332" s="152"/>
      <c r="E332" s="186"/>
      <c r="F332" s="187"/>
      <c r="G332" s="187"/>
      <c r="H332" s="188"/>
      <c r="I332" s="156">
        <f>SUM(I326:I331)</f>
        <v>35100</v>
      </c>
      <c r="J332" s="156">
        <f>SUM(J326:J331)</f>
        <v>35100</v>
      </c>
    </row>
    <row r="335" spans="1:11" ht="15.6" x14ac:dyDescent="0.25">
      <c r="B335" s="12" t="s">
        <v>257</v>
      </c>
    </row>
    <row r="336" spans="1:11" x14ac:dyDescent="0.25">
      <c r="B336" s="13" t="s">
        <v>258</v>
      </c>
    </row>
    <row r="337" spans="1:10" ht="15" customHeight="1" x14ac:dyDescent="0.25">
      <c r="B337" s="212" t="s">
        <v>259</v>
      </c>
      <c r="C337" s="213"/>
      <c r="D337" s="213"/>
      <c r="E337" s="213"/>
      <c r="F337" s="213"/>
      <c r="G337" s="213"/>
      <c r="H337" s="213"/>
      <c r="I337" s="213"/>
      <c r="J337" s="147" t="s">
        <v>122</v>
      </c>
    </row>
    <row r="338" spans="1:10" ht="31.2" x14ac:dyDescent="0.25">
      <c r="B338" s="150" t="s">
        <v>117</v>
      </c>
      <c r="C338" s="150" t="s">
        <v>154</v>
      </c>
      <c r="D338" s="150" t="s">
        <v>173</v>
      </c>
      <c r="E338" s="214" t="s">
        <v>0</v>
      </c>
      <c r="F338" s="214"/>
      <c r="G338" s="214"/>
      <c r="H338" s="214"/>
      <c r="I338" s="150" t="s">
        <v>1</v>
      </c>
      <c r="J338" s="150" t="s">
        <v>2</v>
      </c>
    </row>
    <row r="339" spans="1:10" ht="18" customHeight="1" x14ac:dyDescent="0.25">
      <c r="B339" s="151">
        <v>44575</v>
      </c>
      <c r="C339" s="152">
        <v>10</v>
      </c>
      <c r="D339" s="152" t="s">
        <v>205</v>
      </c>
      <c r="E339" s="186" t="s">
        <v>255</v>
      </c>
      <c r="F339" s="187"/>
      <c r="G339" s="187"/>
      <c r="H339" s="188"/>
      <c r="I339" s="153">
        <v>18500</v>
      </c>
      <c r="J339" s="153"/>
    </row>
    <row r="340" spans="1:10" ht="18" customHeight="1" x14ac:dyDescent="0.25">
      <c r="B340" s="151">
        <v>44576</v>
      </c>
      <c r="C340" s="152">
        <v>20</v>
      </c>
      <c r="D340" s="152" t="s">
        <v>112</v>
      </c>
      <c r="E340" s="103" t="s">
        <v>127</v>
      </c>
      <c r="F340" s="107"/>
      <c r="G340" s="107"/>
      <c r="H340" s="108"/>
      <c r="I340" s="153"/>
      <c r="J340" s="153">
        <v>18500</v>
      </c>
    </row>
    <row r="341" spans="1:10" ht="18" customHeight="1" x14ac:dyDescent="0.25">
      <c r="B341" s="151">
        <v>44591</v>
      </c>
      <c r="C341" s="152">
        <v>10</v>
      </c>
      <c r="D341" s="152" t="s">
        <v>237</v>
      </c>
      <c r="E341" s="186" t="s">
        <v>255</v>
      </c>
      <c r="F341" s="187"/>
      <c r="G341" s="187"/>
      <c r="H341" s="188"/>
      <c r="I341" s="153">
        <v>15000</v>
      </c>
      <c r="J341" s="153"/>
    </row>
    <row r="342" spans="1:10" ht="18" customHeight="1" x14ac:dyDescent="0.25">
      <c r="B342" s="151">
        <v>44592</v>
      </c>
      <c r="C342" s="152">
        <v>20</v>
      </c>
      <c r="D342" s="152" t="s">
        <v>205</v>
      </c>
      <c r="E342" s="103" t="s">
        <v>127</v>
      </c>
      <c r="F342" s="107"/>
      <c r="G342" s="107"/>
      <c r="H342" s="108"/>
      <c r="I342" s="153"/>
      <c r="J342" s="153">
        <v>15000</v>
      </c>
    </row>
    <row r="343" spans="1:10" ht="20.399999999999999" customHeight="1" x14ac:dyDescent="0.25">
      <c r="B343" s="157"/>
      <c r="C343" s="157"/>
      <c r="D343" s="157"/>
      <c r="E343" s="204"/>
      <c r="F343" s="205"/>
      <c r="G343" s="205"/>
      <c r="H343" s="206"/>
      <c r="I343" s="158">
        <f>SUM(I339:I342)</f>
        <v>33500</v>
      </c>
      <c r="J343" s="158">
        <f>SUM(J339:J342)</f>
        <v>33500</v>
      </c>
    </row>
    <row r="346" spans="1:10" ht="15.6" x14ac:dyDescent="0.25">
      <c r="B346" s="12" t="s">
        <v>260</v>
      </c>
    </row>
    <row r="347" spans="1:10" x14ac:dyDescent="0.25">
      <c r="B347" s="1" t="s">
        <v>261</v>
      </c>
    </row>
    <row r="348" spans="1:10" ht="15" customHeight="1" x14ac:dyDescent="0.25">
      <c r="B348" s="207" t="s">
        <v>262</v>
      </c>
      <c r="C348" s="208"/>
      <c r="D348" s="208"/>
      <c r="E348" s="208"/>
      <c r="F348" s="208"/>
      <c r="G348" s="208"/>
      <c r="H348" s="208"/>
      <c r="I348" s="208"/>
      <c r="J348" s="159" t="s">
        <v>121</v>
      </c>
    </row>
    <row r="349" spans="1:10" s="47" customFormat="1" ht="31.2" x14ac:dyDescent="0.25">
      <c r="A349" s="11"/>
      <c r="B349" s="150" t="s">
        <v>117</v>
      </c>
      <c r="C349" s="150" t="s">
        <v>154</v>
      </c>
      <c r="D349" s="150" t="s">
        <v>173</v>
      </c>
      <c r="E349" s="209" t="s">
        <v>0</v>
      </c>
      <c r="F349" s="210"/>
      <c r="G349" s="211"/>
      <c r="H349" s="150" t="s">
        <v>123</v>
      </c>
      <c r="I349" s="150" t="s">
        <v>1</v>
      </c>
      <c r="J349" s="150" t="s">
        <v>2</v>
      </c>
    </row>
    <row r="350" spans="1:10" ht="18" customHeight="1" x14ac:dyDescent="0.25">
      <c r="B350" s="151">
        <v>44562</v>
      </c>
      <c r="C350" s="152"/>
      <c r="D350" s="152"/>
      <c r="E350" s="185" t="s">
        <v>119</v>
      </c>
      <c r="F350" s="185"/>
      <c r="G350" s="185"/>
      <c r="H350" s="160"/>
      <c r="I350" s="143"/>
      <c r="J350" s="143">
        <v>8000</v>
      </c>
    </row>
    <row r="351" spans="1:10" ht="18" customHeight="1" x14ac:dyDescent="0.25">
      <c r="B351" s="151">
        <v>44576</v>
      </c>
      <c r="C351" s="152">
        <v>20</v>
      </c>
      <c r="D351" s="152" t="s">
        <v>112</v>
      </c>
      <c r="E351" s="185" t="s">
        <v>18</v>
      </c>
      <c r="F351" s="185"/>
      <c r="G351" s="185"/>
      <c r="H351" s="161">
        <v>25156</v>
      </c>
      <c r="I351" s="143">
        <v>8000</v>
      </c>
      <c r="J351" s="143"/>
    </row>
    <row r="352" spans="1:10" ht="18" customHeight="1" x14ac:dyDescent="0.25">
      <c r="B352" s="151">
        <v>44577</v>
      </c>
      <c r="C352" s="152">
        <v>50</v>
      </c>
      <c r="D352" s="152" t="s">
        <v>205</v>
      </c>
      <c r="E352" s="185" t="s">
        <v>224</v>
      </c>
      <c r="F352" s="185"/>
      <c r="G352" s="185"/>
      <c r="H352" s="161">
        <v>25198</v>
      </c>
      <c r="I352" s="143"/>
      <c r="J352" s="143">
        <v>2400</v>
      </c>
    </row>
    <row r="355" spans="1:11" ht="15.6" x14ac:dyDescent="0.25">
      <c r="B355" s="12" t="s">
        <v>263</v>
      </c>
    </row>
    <row r="356" spans="1:11" x14ac:dyDescent="0.25">
      <c r="A356" s="1" t="s">
        <v>3</v>
      </c>
      <c r="B356" s="13" t="s">
        <v>264</v>
      </c>
    </row>
    <row r="357" spans="1:11" ht="10.95" customHeight="1" x14ac:dyDescent="0.25">
      <c r="A357" s="49"/>
      <c r="B357" s="49"/>
      <c r="C357" s="49"/>
      <c r="D357" s="49"/>
      <c r="E357" s="49"/>
      <c r="F357" s="49"/>
      <c r="G357" s="49"/>
      <c r="H357" s="49"/>
      <c r="I357" s="49"/>
      <c r="J357" s="49"/>
      <c r="K357" s="49"/>
    </row>
    <row r="358" spans="1:11" ht="15.6" x14ac:dyDescent="0.25">
      <c r="A358" s="15"/>
      <c r="B358" s="17" t="s">
        <v>222</v>
      </c>
      <c r="C358" s="15"/>
      <c r="D358" s="15"/>
      <c r="E358" s="15"/>
      <c r="F358" s="15"/>
      <c r="G358" s="15"/>
      <c r="H358" s="15"/>
      <c r="I358" s="15"/>
      <c r="J358" s="15"/>
      <c r="K358" s="15"/>
    </row>
    <row r="359" spans="1:11" ht="10.95" customHeight="1" x14ac:dyDescent="0.25">
      <c r="A359" s="49"/>
      <c r="B359" s="49"/>
      <c r="C359" s="49"/>
      <c r="D359" s="49"/>
      <c r="E359" s="49"/>
      <c r="F359" s="49"/>
      <c r="G359" s="49"/>
      <c r="H359" s="49"/>
      <c r="I359" s="49"/>
      <c r="J359" s="49"/>
      <c r="K359" s="49"/>
    </row>
    <row r="360" spans="1:11" ht="18" customHeight="1" x14ac:dyDescent="0.25">
      <c r="A360" s="15"/>
      <c r="B360" s="117" t="s">
        <v>153</v>
      </c>
      <c r="C360" s="118">
        <v>14050</v>
      </c>
      <c r="D360" s="201" t="s">
        <v>265</v>
      </c>
      <c r="E360" s="201"/>
      <c r="F360" s="15"/>
      <c r="G360" s="15"/>
      <c r="H360" s="15"/>
      <c r="I360" s="15"/>
      <c r="J360" s="15"/>
      <c r="K360" s="15"/>
    </row>
    <row r="361" spans="1:11" ht="10.95" customHeight="1" x14ac:dyDescent="0.25">
      <c r="A361" s="49"/>
      <c r="B361" s="49"/>
      <c r="C361" s="49"/>
      <c r="D361" s="49"/>
      <c r="E361" s="49"/>
      <c r="F361" s="49"/>
      <c r="G361" s="49"/>
      <c r="H361" s="49"/>
      <c r="I361" s="49"/>
      <c r="J361" s="49"/>
      <c r="K361" s="49"/>
    </row>
    <row r="362" spans="1:11" ht="18" customHeight="1" x14ac:dyDescent="0.25">
      <c r="A362" s="15"/>
      <c r="B362" s="117" t="s">
        <v>154</v>
      </c>
      <c r="C362" s="119">
        <v>50</v>
      </c>
      <c r="D362" s="14"/>
      <c r="E362" s="117" t="s">
        <v>155</v>
      </c>
      <c r="F362" s="119" t="s">
        <v>266</v>
      </c>
      <c r="G362" s="120"/>
      <c r="H362" s="202" t="s">
        <v>157</v>
      </c>
      <c r="I362" s="203"/>
      <c r="J362" s="119" t="s">
        <v>267</v>
      </c>
      <c r="K362" s="15"/>
    </row>
    <row r="363" spans="1:11" ht="18" customHeight="1" x14ac:dyDescent="0.25">
      <c r="A363" s="15"/>
      <c r="B363" s="117" t="s">
        <v>0</v>
      </c>
      <c r="C363" s="50" t="s">
        <v>268</v>
      </c>
      <c r="D363" s="14"/>
      <c r="E363" s="117" t="s">
        <v>158</v>
      </c>
      <c r="F363" s="51" t="s">
        <v>182</v>
      </c>
      <c r="G363" s="14"/>
      <c r="H363" s="202" t="s">
        <v>160</v>
      </c>
      <c r="I363" s="203"/>
      <c r="J363" s="52">
        <v>44745</v>
      </c>
      <c r="K363" s="15"/>
    </row>
    <row r="364" spans="1:11" ht="18" customHeight="1" x14ac:dyDescent="0.25">
      <c r="A364" s="15"/>
      <c r="B364" s="117" t="s">
        <v>161</v>
      </c>
      <c r="C364" s="52">
        <v>44776</v>
      </c>
      <c r="D364" s="121"/>
      <c r="E364" s="117" t="s">
        <v>162</v>
      </c>
      <c r="F364" s="122">
        <v>612</v>
      </c>
      <c r="G364" s="123"/>
      <c r="H364" s="202" t="s">
        <v>163</v>
      </c>
      <c r="I364" s="203"/>
      <c r="J364" s="162">
        <v>14000</v>
      </c>
      <c r="K364" s="15" t="s">
        <v>121</v>
      </c>
    </row>
    <row r="365" spans="1:11" ht="10.95" customHeight="1" x14ac:dyDescent="0.25">
      <c r="A365" s="49"/>
      <c r="B365" s="49"/>
      <c r="C365" s="49"/>
      <c r="D365" s="49"/>
      <c r="E365" s="49"/>
      <c r="F365" s="49"/>
      <c r="G365" s="49"/>
      <c r="H365" s="49"/>
      <c r="I365" s="49"/>
      <c r="J365" s="49"/>
      <c r="K365" s="49"/>
    </row>
    <row r="366" spans="1:11" ht="15.6" x14ac:dyDescent="0.25">
      <c r="A366" s="15"/>
      <c r="B366" s="77" t="s">
        <v>164</v>
      </c>
      <c r="C366" s="15"/>
      <c r="D366" s="15"/>
      <c r="E366" s="15"/>
      <c r="F366" s="15"/>
      <c r="G366" s="15"/>
      <c r="H366" s="15"/>
      <c r="I366" s="15"/>
      <c r="J366" s="15"/>
      <c r="K366" s="15"/>
    </row>
    <row r="367" spans="1:11" ht="10.95" customHeight="1" x14ac:dyDescent="0.25">
      <c r="A367" s="49"/>
      <c r="B367" s="49"/>
      <c r="C367" s="49"/>
      <c r="D367" s="49"/>
      <c r="E367" s="49"/>
      <c r="F367" s="49"/>
      <c r="G367" s="49"/>
      <c r="H367" s="49"/>
      <c r="I367" s="49"/>
      <c r="J367" s="49"/>
      <c r="K367" s="49"/>
    </row>
    <row r="368" spans="1:11" ht="30" x14ac:dyDescent="0.25">
      <c r="A368" s="14"/>
      <c r="B368" s="31" t="s">
        <v>186</v>
      </c>
      <c r="C368" s="31" t="s">
        <v>187</v>
      </c>
      <c r="D368" s="64" t="s">
        <v>101</v>
      </c>
      <c r="E368" s="31" t="s">
        <v>225</v>
      </c>
      <c r="F368" s="31" t="s">
        <v>166</v>
      </c>
      <c r="G368" s="31" t="s">
        <v>167</v>
      </c>
      <c r="H368" s="64" t="s">
        <v>168</v>
      </c>
      <c r="I368" s="31" t="s">
        <v>163</v>
      </c>
      <c r="J368" s="31" t="s">
        <v>169</v>
      </c>
      <c r="K368" s="14"/>
    </row>
    <row r="369" spans="1:11" ht="18" customHeight="1" x14ac:dyDescent="0.25">
      <c r="A369" s="15"/>
      <c r="B369" s="56">
        <v>30010</v>
      </c>
      <c r="C369" s="56">
        <v>3000</v>
      </c>
      <c r="D369" s="83">
        <v>100</v>
      </c>
      <c r="E369" s="163">
        <v>30</v>
      </c>
      <c r="F369" s="58"/>
      <c r="G369" s="59"/>
      <c r="H369" s="126"/>
      <c r="I369" s="61">
        <f>D369*E369</f>
        <v>3000</v>
      </c>
      <c r="J369" s="62"/>
      <c r="K369" s="15"/>
    </row>
    <row r="370" spans="1:11" ht="18" customHeight="1" x14ac:dyDescent="0.25">
      <c r="A370" s="15"/>
      <c r="B370" s="56">
        <v>30020</v>
      </c>
      <c r="C370" s="56">
        <v>3000</v>
      </c>
      <c r="D370" s="83">
        <v>200</v>
      </c>
      <c r="E370" s="163">
        <v>25</v>
      </c>
      <c r="F370" s="58"/>
      <c r="G370" s="59"/>
      <c r="H370" s="126"/>
      <c r="I370" s="61">
        <f t="shared" ref="I370:I371" si="5">D370*E370</f>
        <v>5000</v>
      </c>
      <c r="J370" s="62"/>
      <c r="K370" s="15"/>
    </row>
    <row r="371" spans="1:11" ht="18" customHeight="1" x14ac:dyDescent="0.25">
      <c r="A371" s="15"/>
      <c r="B371" s="56">
        <v>30030</v>
      </c>
      <c r="C371" s="56">
        <v>3000</v>
      </c>
      <c r="D371" s="83">
        <v>300</v>
      </c>
      <c r="E371" s="163">
        <v>20</v>
      </c>
      <c r="F371" s="58"/>
      <c r="G371" s="58"/>
      <c r="H371" s="125"/>
      <c r="I371" s="61">
        <f t="shared" si="5"/>
        <v>6000</v>
      </c>
      <c r="J371" s="58"/>
      <c r="K371" s="15"/>
    </row>
    <row r="372" spans="1:11" ht="10.95" customHeight="1" x14ac:dyDescent="0.25">
      <c r="A372" s="49"/>
      <c r="B372" s="49"/>
      <c r="C372" s="49"/>
      <c r="D372" s="49"/>
      <c r="E372" s="49"/>
      <c r="F372" s="49"/>
      <c r="G372" s="49"/>
      <c r="H372" s="49"/>
      <c r="I372" s="49"/>
      <c r="J372" s="49"/>
      <c r="K372" s="49"/>
    </row>
    <row r="374" spans="1:11" x14ac:dyDescent="0.25">
      <c r="A374" s="164" t="s">
        <v>6</v>
      </c>
      <c r="B374" s="13" t="s">
        <v>145</v>
      </c>
    </row>
    <row r="375" spans="1:11" ht="15.6" x14ac:dyDescent="0.25">
      <c r="A375" s="13"/>
      <c r="B375" s="193" t="s">
        <v>172</v>
      </c>
      <c r="C375" s="194"/>
      <c r="D375" s="194"/>
      <c r="E375" s="194"/>
      <c r="F375" s="194"/>
      <c r="G375" s="194"/>
      <c r="H375" s="194"/>
      <c r="I375" s="194"/>
      <c r="J375" s="194"/>
      <c r="K375" s="39" t="s">
        <v>121</v>
      </c>
    </row>
    <row r="376" spans="1:11" ht="30" x14ac:dyDescent="0.25">
      <c r="A376" s="13"/>
      <c r="B376" s="40" t="s">
        <v>117</v>
      </c>
      <c r="C376" s="40" t="s">
        <v>154</v>
      </c>
      <c r="D376" s="41" t="s">
        <v>173</v>
      </c>
      <c r="E376" s="40" t="s">
        <v>120</v>
      </c>
      <c r="F376" s="40" t="s">
        <v>174</v>
      </c>
      <c r="G376" s="182" t="s">
        <v>0</v>
      </c>
      <c r="H376" s="183"/>
      <c r="I376" s="184"/>
      <c r="J376" s="41" t="s">
        <v>1</v>
      </c>
      <c r="K376" s="40" t="s">
        <v>2</v>
      </c>
    </row>
    <row r="377" spans="1:11" ht="18" customHeight="1" x14ac:dyDescent="0.25">
      <c r="A377" s="13"/>
      <c r="B377" s="42">
        <v>44745</v>
      </c>
      <c r="C377" s="43">
        <v>50</v>
      </c>
      <c r="D377" s="44" t="s">
        <v>267</v>
      </c>
      <c r="E377" s="43">
        <v>3000</v>
      </c>
      <c r="F377" s="44">
        <v>30010</v>
      </c>
      <c r="G377" s="185" t="s">
        <v>138</v>
      </c>
      <c r="H377" s="185"/>
      <c r="I377" s="185"/>
      <c r="J377" s="165">
        <v>3000</v>
      </c>
      <c r="K377" s="166"/>
    </row>
    <row r="378" spans="1:11" ht="18" customHeight="1" x14ac:dyDescent="0.25">
      <c r="A378" s="13"/>
      <c r="B378" s="42">
        <v>44745</v>
      </c>
      <c r="C378" s="43">
        <v>50</v>
      </c>
      <c r="D378" s="44" t="str">
        <f>D377</f>
        <v>2022-158</v>
      </c>
      <c r="E378" s="43">
        <v>3000</v>
      </c>
      <c r="F378" s="44">
        <v>30020</v>
      </c>
      <c r="G378" s="185" t="s">
        <v>139</v>
      </c>
      <c r="H378" s="185"/>
      <c r="I378" s="185"/>
      <c r="J378" s="165">
        <v>5000</v>
      </c>
      <c r="K378" s="166"/>
    </row>
    <row r="379" spans="1:11" ht="18" customHeight="1" x14ac:dyDescent="0.25">
      <c r="A379" s="13"/>
      <c r="B379" s="42">
        <v>44745</v>
      </c>
      <c r="C379" s="43">
        <v>50</v>
      </c>
      <c r="D379" s="44" t="str">
        <f t="shared" ref="D379:D380" si="6">D378</f>
        <v>2022-158</v>
      </c>
      <c r="E379" s="43">
        <v>3000</v>
      </c>
      <c r="F379" s="44">
        <v>30030</v>
      </c>
      <c r="G379" s="185" t="s">
        <v>140</v>
      </c>
      <c r="H379" s="185"/>
      <c r="I379" s="185"/>
      <c r="J379" s="165">
        <v>6000</v>
      </c>
      <c r="K379" s="166"/>
    </row>
    <row r="380" spans="1:11" ht="18" customHeight="1" x14ac:dyDescent="0.25">
      <c r="A380" s="13"/>
      <c r="B380" s="42">
        <v>44745</v>
      </c>
      <c r="C380" s="43">
        <v>50</v>
      </c>
      <c r="D380" s="44" t="str">
        <f t="shared" si="6"/>
        <v>2022-158</v>
      </c>
      <c r="E380" s="43">
        <v>1400</v>
      </c>
      <c r="F380" s="44">
        <v>14050</v>
      </c>
      <c r="G380" s="103">
        <v>612</v>
      </c>
      <c r="H380" s="167"/>
      <c r="I380" s="161"/>
      <c r="J380" s="165"/>
      <c r="K380" s="166">
        <v>14000</v>
      </c>
    </row>
    <row r="383" spans="1:11" ht="15.6" x14ac:dyDescent="0.25">
      <c r="B383" s="12" t="s">
        <v>269</v>
      </c>
    </row>
    <row r="384" spans="1:11" x14ac:dyDescent="0.25">
      <c r="A384" s="1" t="s">
        <v>3</v>
      </c>
      <c r="B384" s="13" t="s">
        <v>270</v>
      </c>
    </row>
    <row r="385" spans="1:11" ht="10.95" customHeight="1" x14ac:dyDescent="0.25">
      <c r="A385" s="49"/>
      <c r="B385" s="49"/>
      <c r="C385" s="49"/>
      <c r="D385" s="49"/>
      <c r="E385" s="49"/>
      <c r="F385" s="49"/>
      <c r="G385" s="49"/>
      <c r="H385" s="49"/>
      <c r="I385" s="49"/>
      <c r="J385" s="49"/>
      <c r="K385" s="49"/>
    </row>
    <row r="386" spans="1:11" ht="15.6" x14ac:dyDescent="0.25">
      <c r="A386" s="15"/>
      <c r="B386" s="17" t="s">
        <v>179</v>
      </c>
      <c r="C386" s="15"/>
      <c r="D386" s="15"/>
      <c r="E386" s="15"/>
      <c r="F386" s="15"/>
      <c r="G386" s="15"/>
      <c r="H386" s="15"/>
      <c r="I386" s="15"/>
      <c r="J386" s="15"/>
      <c r="K386" s="15"/>
    </row>
    <row r="387" spans="1:11" ht="10.95" customHeight="1" x14ac:dyDescent="0.25">
      <c r="A387" s="49"/>
      <c r="B387" s="49"/>
      <c r="C387" s="49"/>
      <c r="D387" s="49"/>
      <c r="E387" s="49"/>
      <c r="F387" s="49"/>
      <c r="G387" s="49"/>
      <c r="H387" s="49"/>
      <c r="I387" s="49"/>
      <c r="J387" s="49"/>
      <c r="K387" s="49"/>
    </row>
    <row r="388" spans="1:11" ht="18" customHeight="1" x14ac:dyDescent="0.25">
      <c r="A388" s="15"/>
      <c r="B388" s="18" t="s">
        <v>180</v>
      </c>
      <c r="C388" s="50">
        <v>11100</v>
      </c>
      <c r="D388" s="201" t="s">
        <v>271</v>
      </c>
      <c r="E388" s="201"/>
      <c r="F388" s="15"/>
      <c r="G388" s="15"/>
      <c r="H388" s="15"/>
      <c r="I388" s="49"/>
      <c r="J388" s="15"/>
      <c r="K388" s="15"/>
    </row>
    <row r="389" spans="1:11" ht="10.95" customHeight="1" x14ac:dyDescent="0.25">
      <c r="A389" s="49"/>
      <c r="B389" s="49"/>
      <c r="C389" s="49"/>
      <c r="D389" s="49"/>
      <c r="E389" s="49"/>
      <c r="F389" s="49"/>
      <c r="G389" s="49"/>
      <c r="H389" s="49"/>
      <c r="I389" s="49"/>
      <c r="J389" s="49"/>
      <c r="K389" s="49"/>
    </row>
    <row r="390" spans="1:11" ht="18" customHeight="1" x14ac:dyDescent="0.25">
      <c r="A390" s="15"/>
      <c r="B390" s="18" t="s">
        <v>154</v>
      </c>
      <c r="C390" s="18"/>
      <c r="D390" s="20">
        <v>60</v>
      </c>
      <c r="E390" s="15"/>
      <c r="F390" s="18" t="s">
        <v>158</v>
      </c>
      <c r="G390" s="18"/>
      <c r="H390" s="51" t="s">
        <v>182</v>
      </c>
      <c r="I390" s="49"/>
      <c r="J390" s="15"/>
      <c r="K390" s="15"/>
    </row>
    <row r="391" spans="1:11" ht="18" customHeight="1" x14ac:dyDescent="0.25">
      <c r="A391" s="15"/>
      <c r="B391" s="18" t="s">
        <v>183</v>
      </c>
      <c r="C391" s="18"/>
      <c r="D391" s="20" t="s">
        <v>115</v>
      </c>
      <c r="E391" s="15"/>
      <c r="F391" s="18" t="s">
        <v>162</v>
      </c>
      <c r="G391" s="18"/>
      <c r="H391" s="50" t="s">
        <v>272</v>
      </c>
      <c r="I391" s="49"/>
      <c r="J391" s="15"/>
      <c r="K391" s="15"/>
    </row>
    <row r="392" spans="1:11" ht="18" customHeight="1" x14ac:dyDescent="0.25">
      <c r="A392" s="15"/>
      <c r="B392" s="18" t="s">
        <v>160</v>
      </c>
      <c r="C392" s="18"/>
      <c r="D392" s="52">
        <v>44750</v>
      </c>
      <c r="E392" s="15"/>
      <c r="F392" s="18" t="s">
        <v>185</v>
      </c>
      <c r="G392" s="18"/>
      <c r="H392" s="53">
        <f>SUM(I397:I399)</f>
        <v>17100</v>
      </c>
      <c r="I392" s="15" t="s">
        <v>121</v>
      </c>
      <c r="J392" s="15"/>
      <c r="K392" s="15"/>
    </row>
    <row r="393" spans="1:11" ht="10.95" customHeight="1" x14ac:dyDescent="0.25">
      <c r="A393" s="49"/>
      <c r="B393" s="49"/>
      <c r="C393" s="49"/>
      <c r="D393" s="49"/>
      <c r="E393" s="49"/>
      <c r="F393" s="49"/>
      <c r="G393" s="49"/>
      <c r="H393" s="49"/>
      <c r="I393" s="49"/>
      <c r="J393" s="49"/>
      <c r="K393" s="49"/>
    </row>
    <row r="394" spans="1:11" ht="15.6" x14ac:dyDescent="0.3">
      <c r="A394" s="49"/>
      <c r="B394" s="54" t="s">
        <v>164</v>
      </c>
      <c r="C394" s="49"/>
      <c r="D394" s="49"/>
      <c r="E394" s="49"/>
      <c r="F394" s="49"/>
      <c r="G394" s="49"/>
      <c r="H394" s="49"/>
      <c r="I394" s="49"/>
      <c r="J394" s="49"/>
      <c r="K394" s="49"/>
    </row>
    <row r="395" spans="1:11" ht="10.95" customHeight="1" x14ac:dyDescent="0.25">
      <c r="A395" s="49"/>
      <c r="B395" s="49"/>
      <c r="C395" s="49"/>
      <c r="D395" s="49"/>
      <c r="E395" s="49"/>
      <c r="F395" s="49"/>
      <c r="G395" s="49"/>
      <c r="H395" s="49"/>
      <c r="I395" s="49"/>
      <c r="J395" s="49"/>
      <c r="K395" s="49"/>
    </row>
    <row r="396" spans="1:11" ht="30" x14ac:dyDescent="0.25">
      <c r="A396" s="55"/>
      <c r="B396" s="31" t="s">
        <v>186</v>
      </c>
      <c r="C396" s="31" t="s">
        <v>187</v>
      </c>
      <c r="D396" s="31" t="s">
        <v>101</v>
      </c>
      <c r="E396" s="31" t="s">
        <v>225</v>
      </c>
      <c r="F396" s="31" t="s">
        <v>166</v>
      </c>
      <c r="G396" s="31" t="s">
        <v>167</v>
      </c>
      <c r="H396" s="31" t="s">
        <v>168</v>
      </c>
      <c r="I396" s="31" t="s">
        <v>163</v>
      </c>
      <c r="J396" s="31" t="s">
        <v>169</v>
      </c>
      <c r="K396" s="55"/>
    </row>
    <row r="397" spans="1:11" ht="18" customHeight="1" x14ac:dyDescent="0.25">
      <c r="A397" s="15"/>
      <c r="B397" s="44">
        <v>30010</v>
      </c>
      <c r="C397" s="56">
        <v>8400</v>
      </c>
      <c r="D397" s="56">
        <v>80</v>
      </c>
      <c r="E397" s="163">
        <v>90</v>
      </c>
      <c r="F397" s="58"/>
      <c r="G397" s="59"/>
      <c r="H397" s="60"/>
      <c r="I397" s="61">
        <f>D397*E397</f>
        <v>7200</v>
      </c>
      <c r="J397" s="62"/>
      <c r="K397" s="15"/>
    </row>
    <row r="398" spans="1:11" ht="18" customHeight="1" x14ac:dyDescent="0.25">
      <c r="A398" s="15"/>
      <c r="B398" s="44">
        <v>30020</v>
      </c>
      <c r="C398" s="56">
        <v>8400</v>
      </c>
      <c r="D398" s="56">
        <v>60</v>
      </c>
      <c r="E398" s="163">
        <v>75</v>
      </c>
      <c r="F398" s="58"/>
      <c r="G398" s="59"/>
      <c r="H398" s="60"/>
      <c r="I398" s="61">
        <f t="shared" ref="I398:I399" si="7">D398*E398</f>
        <v>4500</v>
      </c>
      <c r="J398" s="62"/>
      <c r="K398" s="15"/>
    </row>
    <row r="399" spans="1:11" ht="18" customHeight="1" x14ac:dyDescent="0.25">
      <c r="A399" s="15"/>
      <c r="B399" s="44">
        <v>30030</v>
      </c>
      <c r="C399" s="56">
        <v>8400</v>
      </c>
      <c r="D399" s="56">
        <v>90</v>
      </c>
      <c r="E399" s="163">
        <v>60</v>
      </c>
      <c r="F399" s="58"/>
      <c r="G399" s="59"/>
      <c r="H399" s="60"/>
      <c r="I399" s="61">
        <f t="shared" si="7"/>
        <v>5400</v>
      </c>
      <c r="J399" s="62"/>
      <c r="K399" s="15"/>
    </row>
    <row r="400" spans="1:11" ht="10.95" customHeight="1" x14ac:dyDescent="0.25">
      <c r="A400" s="49"/>
      <c r="B400" s="49"/>
      <c r="C400" s="49"/>
      <c r="D400" s="49"/>
      <c r="E400" s="49"/>
      <c r="F400" s="49"/>
      <c r="G400" s="49"/>
      <c r="H400" s="49"/>
      <c r="I400" s="49"/>
      <c r="J400" s="49"/>
      <c r="K400" s="49"/>
    </row>
    <row r="402" spans="1:11" x14ac:dyDescent="0.25">
      <c r="A402" s="164" t="s">
        <v>6</v>
      </c>
      <c r="B402" s="13" t="s">
        <v>146</v>
      </c>
    </row>
    <row r="403" spans="1:11" ht="15.6" x14ac:dyDescent="0.25">
      <c r="A403" s="13"/>
      <c r="B403" s="101" t="s">
        <v>190</v>
      </c>
      <c r="C403" s="102"/>
      <c r="D403" s="102"/>
      <c r="E403" s="102"/>
      <c r="F403" s="102"/>
      <c r="G403" s="102"/>
      <c r="H403" s="102"/>
      <c r="I403" s="102"/>
      <c r="J403" s="102"/>
      <c r="K403" s="39" t="s">
        <v>122</v>
      </c>
    </row>
    <row r="404" spans="1:11" ht="30" x14ac:dyDescent="0.25">
      <c r="A404" s="13"/>
      <c r="B404" s="40" t="s">
        <v>117</v>
      </c>
      <c r="C404" s="40" t="s">
        <v>154</v>
      </c>
      <c r="D404" s="41" t="s">
        <v>173</v>
      </c>
      <c r="E404" s="40" t="s">
        <v>120</v>
      </c>
      <c r="F404" s="40" t="s">
        <v>174</v>
      </c>
      <c r="G404" s="182" t="s">
        <v>0</v>
      </c>
      <c r="H404" s="183"/>
      <c r="I404" s="184"/>
      <c r="J404" s="41" t="s">
        <v>1</v>
      </c>
      <c r="K404" s="40" t="s">
        <v>2</v>
      </c>
    </row>
    <row r="405" spans="1:11" ht="18" customHeight="1" x14ac:dyDescent="0.25">
      <c r="A405" s="13"/>
      <c r="B405" s="42">
        <v>44750</v>
      </c>
      <c r="C405" s="43">
        <v>60</v>
      </c>
      <c r="D405" s="44" t="s">
        <v>115</v>
      </c>
      <c r="E405" s="43">
        <v>8400</v>
      </c>
      <c r="F405" s="44"/>
      <c r="G405" s="185" t="s">
        <v>271</v>
      </c>
      <c r="H405" s="185"/>
      <c r="I405" s="185"/>
      <c r="J405" s="165"/>
      <c r="K405" s="166">
        <v>7200</v>
      </c>
    </row>
    <row r="406" spans="1:11" ht="18" customHeight="1" x14ac:dyDescent="0.25">
      <c r="A406" s="13"/>
      <c r="B406" s="42">
        <v>44750</v>
      </c>
      <c r="C406" s="43">
        <v>60</v>
      </c>
      <c r="D406" s="44" t="str">
        <f>D405</f>
        <v>2022-708</v>
      </c>
      <c r="E406" s="43">
        <v>8400</v>
      </c>
      <c r="F406" s="44"/>
      <c r="G406" s="185" t="s">
        <v>271</v>
      </c>
      <c r="H406" s="185"/>
      <c r="I406" s="185"/>
      <c r="K406" s="166">
        <v>4500</v>
      </c>
    </row>
    <row r="407" spans="1:11" ht="18" customHeight="1" x14ac:dyDescent="0.25">
      <c r="A407" s="13"/>
      <c r="B407" s="42">
        <v>44750</v>
      </c>
      <c r="C407" s="43">
        <v>60</v>
      </c>
      <c r="D407" s="44" t="str">
        <f t="shared" ref="D407:D408" si="8">D406</f>
        <v>2022-708</v>
      </c>
      <c r="E407" s="43">
        <v>8400</v>
      </c>
      <c r="F407" s="44"/>
      <c r="G407" s="185" t="s">
        <v>271</v>
      </c>
      <c r="H407" s="185"/>
      <c r="I407" s="185"/>
      <c r="J407" s="165"/>
      <c r="K407" s="166">
        <v>5400</v>
      </c>
    </row>
    <row r="408" spans="1:11" ht="18" customHeight="1" x14ac:dyDescent="0.25">
      <c r="A408" s="13"/>
      <c r="B408" s="42">
        <v>44750</v>
      </c>
      <c r="C408" s="43">
        <v>60</v>
      </c>
      <c r="D408" s="44" t="str">
        <f t="shared" si="8"/>
        <v>2022-708</v>
      </c>
      <c r="E408" s="43">
        <v>1100</v>
      </c>
      <c r="F408" s="44">
        <v>11100</v>
      </c>
      <c r="G408" s="185" t="s">
        <v>272</v>
      </c>
      <c r="H408" s="185"/>
      <c r="I408" s="185"/>
      <c r="J408" s="165">
        <v>17100</v>
      </c>
      <c r="K408" s="166"/>
    </row>
    <row r="410" spans="1:11" x14ac:dyDescent="0.25">
      <c r="A410" s="1" t="s">
        <v>4</v>
      </c>
      <c r="B410" s="1" t="s">
        <v>273</v>
      </c>
    </row>
    <row r="411" spans="1:11" ht="10.95" customHeight="1" x14ac:dyDescent="0.25">
      <c r="A411" s="49"/>
      <c r="B411" s="49"/>
      <c r="C411" s="49"/>
      <c r="D411" s="49"/>
      <c r="E411" s="49"/>
      <c r="F411" s="49"/>
      <c r="G411" s="49"/>
      <c r="H411" s="49"/>
      <c r="I411" s="49"/>
      <c r="J411" s="49"/>
      <c r="K411" s="49"/>
    </row>
    <row r="412" spans="1:11" ht="15.6" x14ac:dyDescent="0.25">
      <c r="A412" s="15"/>
      <c r="B412" s="17" t="s">
        <v>193</v>
      </c>
      <c r="C412" s="15"/>
      <c r="D412" s="15"/>
      <c r="E412" s="15"/>
      <c r="F412" s="15"/>
      <c r="G412" s="15"/>
      <c r="H412" s="15"/>
      <c r="I412" s="15"/>
      <c r="J412" s="15"/>
      <c r="K412" s="15"/>
    </row>
    <row r="413" spans="1:11" ht="10.95" customHeight="1" x14ac:dyDescent="0.25">
      <c r="A413" s="49"/>
      <c r="B413" s="49"/>
      <c r="C413" s="49"/>
      <c r="D413" s="49"/>
      <c r="E413" s="49"/>
      <c r="F413" s="49"/>
      <c r="G413" s="49"/>
      <c r="H413" s="49"/>
      <c r="I413" s="49"/>
      <c r="J413" s="49"/>
      <c r="K413" s="49"/>
    </row>
    <row r="414" spans="1:11" x14ac:dyDescent="0.25">
      <c r="A414" s="15"/>
      <c r="B414" s="18" t="s">
        <v>154</v>
      </c>
      <c r="C414" s="20">
        <v>90</v>
      </c>
      <c r="D414" s="15"/>
      <c r="E414" s="18" t="s">
        <v>155</v>
      </c>
      <c r="F414" s="21" t="s">
        <v>266</v>
      </c>
      <c r="G414" s="15"/>
      <c r="H414" s="198" t="s">
        <v>157</v>
      </c>
      <c r="I414" s="199"/>
      <c r="J414" s="23" t="s">
        <v>115</v>
      </c>
      <c r="K414" s="15"/>
    </row>
    <row r="415" spans="1:11" ht="10.95" customHeight="1" x14ac:dyDescent="0.25">
      <c r="A415" s="49"/>
      <c r="B415" s="49"/>
      <c r="C415" s="49"/>
      <c r="D415" s="49"/>
      <c r="E415" s="49"/>
      <c r="F415" s="49"/>
      <c r="G415" s="49"/>
      <c r="H415" s="49"/>
      <c r="I415" s="49"/>
      <c r="J415" s="49"/>
      <c r="K415" s="49"/>
    </row>
    <row r="416" spans="1:11" ht="15.6" x14ac:dyDescent="0.25">
      <c r="A416" s="15"/>
      <c r="B416" s="17" t="s">
        <v>164</v>
      </c>
      <c r="C416" s="15"/>
      <c r="D416" s="15"/>
      <c r="E416" s="15"/>
      <c r="F416" s="15"/>
      <c r="G416" s="15"/>
      <c r="H416" s="15"/>
      <c r="I416" s="15"/>
      <c r="J416" s="15"/>
      <c r="K416" s="15"/>
    </row>
    <row r="417" spans="1:11" ht="10.95" customHeight="1" x14ac:dyDescent="0.25">
      <c r="A417" s="49"/>
      <c r="B417" s="49"/>
      <c r="C417" s="49"/>
      <c r="D417" s="49"/>
      <c r="E417" s="49"/>
      <c r="F417" s="49"/>
      <c r="G417" s="49"/>
      <c r="H417" s="49"/>
      <c r="I417" s="49"/>
      <c r="J417" s="49"/>
      <c r="K417" s="49"/>
    </row>
    <row r="418" spans="1:11" ht="30" x14ac:dyDescent="0.25">
      <c r="A418" s="14"/>
      <c r="B418" s="64" t="s">
        <v>117</v>
      </c>
      <c r="C418" s="65" t="s">
        <v>120</v>
      </c>
      <c r="D418" s="65" t="s">
        <v>194</v>
      </c>
      <c r="E418" s="189" t="s">
        <v>0</v>
      </c>
      <c r="F418" s="189"/>
      <c r="G418" s="189"/>
      <c r="H418" s="189"/>
      <c r="I418" s="81" t="s">
        <v>1</v>
      </c>
      <c r="J418" s="32" t="s">
        <v>2</v>
      </c>
      <c r="K418" s="49"/>
    </row>
    <row r="419" spans="1:11" ht="18" customHeight="1" x14ac:dyDescent="0.25">
      <c r="A419" s="15"/>
      <c r="B419" s="68">
        <v>44750</v>
      </c>
      <c r="C419" s="19">
        <v>7000</v>
      </c>
      <c r="D419" s="66"/>
      <c r="E419" s="200" t="s">
        <v>271</v>
      </c>
      <c r="F419" s="200"/>
      <c r="G419" s="200"/>
      <c r="H419" s="200"/>
      <c r="I419" s="67">
        <v>5700</v>
      </c>
      <c r="J419" s="37"/>
      <c r="K419" s="15"/>
    </row>
    <row r="420" spans="1:11" ht="18" customHeight="1" x14ac:dyDescent="0.25">
      <c r="A420" s="15"/>
      <c r="B420" s="68">
        <v>44750</v>
      </c>
      <c r="C420" s="19">
        <v>3000</v>
      </c>
      <c r="D420" s="44">
        <v>30010</v>
      </c>
      <c r="E420" s="69" t="s">
        <v>274</v>
      </c>
      <c r="F420" s="70"/>
      <c r="G420" s="70"/>
      <c r="H420" s="71"/>
      <c r="I420" s="67"/>
      <c r="J420" s="37">
        <v>2400</v>
      </c>
      <c r="K420" s="15"/>
    </row>
    <row r="421" spans="1:11" ht="18" customHeight="1" x14ac:dyDescent="0.25">
      <c r="A421" s="15"/>
      <c r="B421" s="68">
        <v>44750</v>
      </c>
      <c r="C421" s="19">
        <v>3000</v>
      </c>
      <c r="D421" s="44">
        <v>30020</v>
      </c>
      <c r="E421" s="69" t="s">
        <v>275</v>
      </c>
      <c r="F421" s="70"/>
      <c r="G421" s="70"/>
      <c r="H421" s="71"/>
      <c r="I421" s="67"/>
      <c r="J421" s="37">
        <v>1500</v>
      </c>
      <c r="K421" s="15"/>
    </row>
    <row r="422" spans="1:11" ht="18" customHeight="1" x14ac:dyDescent="0.25">
      <c r="A422" s="15"/>
      <c r="B422" s="68">
        <v>44750</v>
      </c>
      <c r="C422" s="19">
        <v>3000</v>
      </c>
      <c r="D422" s="44">
        <v>30030</v>
      </c>
      <c r="E422" s="69" t="s">
        <v>276</v>
      </c>
      <c r="F422" s="70"/>
      <c r="G422" s="70"/>
      <c r="H422" s="71"/>
      <c r="I422" s="67"/>
      <c r="J422" s="37">
        <v>1800</v>
      </c>
      <c r="K422" s="15"/>
    </row>
    <row r="423" spans="1:11" ht="10.95" customHeight="1" x14ac:dyDescent="0.25">
      <c r="A423" s="49"/>
      <c r="B423" s="49"/>
      <c r="C423" s="49"/>
      <c r="D423" s="49"/>
      <c r="E423" s="49"/>
      <c r="F423" s="49"/>
      <c r="G423" s="49"/>
      <c r="H423" s="49"/>
      <c r="I423" s="49"/>
      <c r="J423" s="49"/>
      <c r="K423" s="49"/>
    </row>
    <row r="425" spans="1:11" x14ac:dyDescent="0.25">
      <c r="A425" s="164" t="s">
        <v>5</v>
      </c>
      <c r="B425" s="168" t="s">
        <v>277</v>
      </c>
    </row>
    <row r="426" spans="1:11" ht="15.6" x14ac:dyDescent="0.25">
      <c r="A426" s="13"/>
      <c r="B426" s="101" t="s">
        <v>172</v>
      </c>
      <c r="C426" s="102"/>
      <c r="D426" s="102"/>
      <c r="E426" s="102"/>
      <c r="F426" s="102"/>
      <c r="G426" s="102"/>
      <c r="H426" s="102"/>
      <c r="I426" s="102"/>
      <c r="J426" s="102"/>
      <c r="K426" s="39" t="s">
        <v>121</v>
      </c>
    </row>
    <row r="427" spans="1:11" ht="30" x14ac:dyDescent="0.25">
      <c r="A427" s="13"/>
      <c r="B427" s="40" t="s">
        <v>117</v>
      </c>
      <c r="C427" s="40" t="s">
        <v>154</v>
      </c>
      <c r="D427" s="41" t="s">
        <v>173</v>
      </c>
      <c r="E427" s="40" t="s">
        <v>120</v>
      </c>
      <c r="F427" s="40" t="s">
        <v>174</v>
      </c>
      <c r="G427" s="182" t="s">
        <v>0</v>
      </c>
      <c r="H427" s="183"/>
      <c r="I427" s="184"/>
      <c r="J427" s="30" t="s">
        <v>1</v>
      </c>
      <c r="K427" s="40" t="s">
        <v>2</v>
      </c>
    </row>
    <row r="428" spans="1:11" ht="18" customHeight="1" x14ac:dyDescent="0.25">
      <c r="A428" s="13"/>
      <c r="B428" s="42">
        <v>44750</v>
      </c>
      <c r="C428" s="43">
        <v>90</v>
      </c>
      <c r="D428" s="44" t="s">
        <v>115</v>
      </c>
      <c r="E428" s="43">
        <v>7000</v>
      </c>
      <c r="F428" s="44"/>
      <c r="G428" s="185" t="s">
        <v>271</v>
      </c>
      <c r="H428" s="185"/>
      <c r="I428" s="186"/>
      <c r="J428" s="72">
        <v>5700</v>
      </c>
      <c r="K428" s="37"/>
    </row>
    <row r="429" spans="1:11" ht="18" customHeight="1" x14ac:dyDescent="0.25">
      <c r="A429" s="13"/>
      <c r="B429" s="42">
        <v>44750</v>
      </c>
      <c r="C429" s="43">
        <v>90</v>
      </c>
      <c r="D429" s="44" t="str">
        <f>D428</f>
        <v>2022-708</v>
      </c>
      <c r="E429" s="19">
        <v>3000</v>
      </c>
      <c r="F429" s="44">
        <v>30010</v>
      </c>
      <c r="G429" s="195" t="s">
        <v>274</v>
      </c>
      <c r="H429" s="196"/>
      <c r="I429" s="196"/>
      <c r="J429" s="72"/>
      <c r="K429" s="37">
        <v>2400</v>
      </c>
    </row>
    <row r="430" spans="1:11" ht="18" customHeight="1" x14ac:dyDescent="0.25">
      <c r="A430" s="13"/>
      <c r="B430" s="42">
        <v>44750</v>
      </c>
      <c r="C430" s="43">
        <v>90</v>
      </c>
      <c r="D430" s="44" t="str">
        <f t="shared" ref="D430:D431" si="9">D429</f>
        <v>2022-708</v>
      </c>
      <c r="E430" s="19">
        <v>3000</v>
      </c>
      <c r="F430" s="44">
        <v>30020</v>
      </c>
      <c r="G430" s="195" t="s">
        <v>275</v>
      </c>
      <c r="H430" s="196"/>
      <c r="I430" s="196"/>
      <c r="J430" s="72"/>
      <c r="K430" s="37">
        <v>1500</v>
      </c>
    </row>
    <row r="431" spans="1:11" ht="18" customHeight="1" x14ac:dyDescent="0.25">
      <c r="A431" s="13"/>
      <c r="B431" s="42">
        <v>44750</v>
      </c>
      <c r="C431" s="43">
        <v>90</v>
      </c>
      <c r="D431" s="44" t="str">
        <f t="shared" si="9"/>
        <v>2022-708</v>
      </c>
      <c r="E431" s="19">
        <v>3000</v>
      </c>
      <c r="F431" s="44">
        <v>30030</v>
      </c>
      <c r="G431" s="195" t="s">
        <v>276</v>
      </c>
      <c r="H431" s="196"/>
      <c r="I431" s="196"/>
      <c r="J431" s="72"/>
      <c r="K431" s="37">
        <v>1800</v>
      </c>
    </row>
    <row r="434" spans="1:13" ht="15.6" x14ac:dyDescent="0.25">
      <c r="B434" s="12" t="s">
        <v>278</v>
      </c>
    </row>
    <row r="435" spans="1:13" x14ac:dyDescent="0.25">
      <c r="A435" s="1" t="s">
        <v>3</v>
      </c>
      <c r="B435" s="13" t="s">
        <v>215</v>
      </c>
    </row>
    <row r="436" spans="1:13" ht="10.95" customHeight="1" x14ac:dyDescent="0.25">
      <c r="A436" s="49"/>
      <c r="B436" s="49"/>
      <c r="C436" s="49"/>
      <c r="D436" s="49"/>
      <c r="E436" s="49"/>
      <c r="F436" s="49"/>
      <c r="G436" s="49"/>
      <c r="H436" s="49"/>
      <c r="I436" s="49"/>
      <c r="J436" s="49"/>
      <c r="K436" s="49"/>
      <c r="L436" s="49"/>
      <c r="M436" s="49"/>
    </row>
    <row r="437" spans="1:13" ht="15.6" x14ac:dyDescent="0.25">
      <c r="A437" s="15"/>
      <c r="B437" s="17" t="s">
        <v>216</v>
      </c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</row>
    <row r="438" spans="1:13" ht="10.95" customHeight="1" x14ac:dyDescent="0.25">
      <c r="A438" s="49"/>
      <c r="B438" s="49"/>
      <c r="C438" s="49"/>
      <c r="D438" s="49"/>
      <c r="E438" s="49"/>
      <c r="F438" s="49"/>
      <c r="G438" s="49"/>
      <c r="H438" s="49"/>
      <c r="I438" s="49"/>
      <c r="J438" s="49"/>
      <c r="K438" s="49"/>
      <c r="L438" s="49"/>
      <c r="M438" s="49"/>
    </row>
    <row r="439" spans="1:13" x14ac:dyDescent="0.25">
      <c r="A439" s="15"/>
      <c r="B439" s="18" t="s">
        <v>154</v>
      </c>
      <c r="C439" s="105">
        <v>20</v>
      </c>
      <c r="D439" s="15"/>
      <c r="E439" s="18" t="s">
        <v>155</v>
      </c>
      <c r="F439" s="21" t="s">
        <v>266</v>
      </c>
      <c r="G439" s="15"/>
      <c r="H439" s="197" t="s">
        <v>157</v>
      </c>
      <c r="I439" s="197"/>
      <c r="J439" s="23" t="s">
        <v>279</v>
      </c>
      <c r="K439" s="15"/>
      <c r="L439" s="15"/>
      <c r="M439" s="15"/>
    </row>
    <row r="440" spans="1:13" x14ac:dyDescent="0.25">
      <c r="A440" s="15"/>
      <c r="B440" s="18" t="s">
        <v>119</v>
      </c>
      <c r="C440" s="106">
        <v>62780</v>
      </c>
      <c r="D440" s="15"/>
      <c r="E440" s="18" t="s">
        <v>200</v>
      </c>
      <c r="F440" s="79">
        <f>C440+J445+J446+J447+J448</f>
        <v>51230</v>
      </c>
      <c r="G440" s="15"/>
      <c r="H440" s="15"/>
      <c r="I440" s="15"/>
      <c r="J440" s="15"/>
      <c r="K440" s="15"/>
      <c r="L440" s="15"/>
      <c r="M440" s="15"/>
    </row>
    <row r="441" spans="1:13" ht="10.95" customHeight="1" x14ac:dyDescent="0.25">
      <c r="A441" s="49"/>
      <c r="B441" s="49"/>
      <c r="C441" s="49"/>
      <c r="D441" s="49"/>
      <c r="E441" s="49"/>
      <c r="F441" s="49"/>
      <c r="G441" s="49"/>
      <c r="H441" s="49"/>
      <c r="I441" s="49"/>
      <c r="J441" s="49"/>
      <c r="K441" s="49"/>
      <c r="L441" s="49"/>
      <c r="M441" s="49"/>
    </row>
    <row r="442" spans="1:13" ht="15.6" x14ac:dyDescent="0.3">
      <c r="A442" s="49"/>
      <c r="B442" s="54" t="s">
        <v>164</v>
      </c>
      <c r="C442" s="49"/>
      <c r="D442" s="49"/>
      <c r="E442" s="49"/>
      <c r="F442" s="49"/>
      <c r="G442" s="49"/>
      <c r="H442" s="49"/>
      <c r="I442" s="49"/>
      <c r="J442" s="49"/>
      <c r="K442" s="49"/>
      <c r="L442" s="49"/>
      <c r="M442" s="49"/>
    </row>
    <row r="443" spans="1:13" ht="10.95" customHeight="1" x14ac:dyDescent="0.25">
      <c r="A443" s="49"/>
      <c r="B443" s="49"/>
      <c r="C443" s="49"/>
      <c r="D443" s="49"/>
      <c r="E443" s="49"/>
      <c r="F443" s="49"/>
      <c r="G443" s="49"/>
      <c r="H443" s="49"/>
      <c r="I443" s="49"/>
      <c r="J443" s="49"/>
      <c r="K443" s="49"/>
      <c r="L443" s="49"/>
      <c r="M443" s="49"/>
    </row>
    <row r="444" spans="1:13" ht="30" x14ac:dyDescent="0.25">
      <c r="A444" s="49"/>
      <c r="B444" s="31" t="s">
        <v>117</v>
      </c>
      <c r="C444" s="64" t="s">
        <v>187</v>
      </c>
      <c r="D444" s="65" t="s">
        <v>194</v>
      </c>
      <c r="E444" s="189" t="s">
        <v>0</v>
      </c>
      <c r="F444" s="189"/>
      <c r="G444" s="81" t="s">
        <v>166</v>
      </c>
      <c r="H444" s="31" t="s">
        <v>167</v>
      </c>
      <c r="I444" s="64" t="s">
        <v>168</v>
      </c>
      <c r="J444" s="31" t="s">
        <v>163</v>
      </c>
      <c r="K444" s="31" t="s">
        <v>169</v>
      </c>
      <c r="L444" s="32" t="s">
        <v>201</v>
      </c>
      <c r="M444" s="49"/>
    </row>
    <row r="445" spans="1:13" ht="18" customHeight="1" x14ac:dyDescent="0.25">
      <c r="A445" s="14"/>
      <c r="B445" s="82">
        <v>44755</v>
      </c>
      <c r="C445" s="83">
        <v>1100</v>
      </c>
      <c r="D445" s="50">
        <v>11100</v>
      </c>
      <c r="E445" s="190" t="s">
        <v>114</v>
      </c>
      <c r="F445" s="190"/>
      <c r="G445" s="84"/>
      <c r="H445" s="85"/>
      <c r="I445" s="86"/>
      <c r="J445" s="87">
        <v>98690</v>
      </c>
      <c r="K445" s="88"/>
      <c r="L445" s="50"/>
      <c r="M445" s="14"/>
    </row>
    <row r="446" spans="1:13" ht="18" customHeight="1" x14ac:dyDescent="0.25">
      <c r="A446" s="14"/>
      <c r="B446" s="82">
        <v>44755</v>
      </c>
      <c r="C446" s="83">
        <v>1400</v>
      </c>
      <c r="D446" s="50">
        <v>14060</v>
      </c>
      <c r="E446" s="191">
        <v>125895</v>
      </c>
      <c r="F446" s="192"/>
      <c r="G446" s="84"/>
      <c r="H446" s="85"/>
      <c r="I446" s="86"/>
      <c r="J446" s="87">
        <v>-108040</v>
      </c>
      <c r="K446" s="88"/>
      <c r="L446" s="50"/>
      <c r="M446" s="14"/>
    </row>
    <row r="447" spans="1:13" ht="18" customHeight="1" x14ac:dyDescent="0.25">
      <c r="A447" s="14"/>
      <c r="B447" s="82">
        <v>44755</v>
      </c>
      <c r="C447" s="83">
        <v>1400</v>
      </c>
      <c r="D447" s="50">
        <v>14040</v>
      </c>
      <c r="E447" s="191" t="s">
        <v>109</v>
      </c>
      <c r="F447" s="192"/>
      <c r="G447" s="84"/>
      <c r="H447" s="85"/>
      <c r="I447" s="86"/>
      <c r="J447" s="87">
        <v>-700</v>
      </c>
      <c r="K447" s="88"/>
      <c r="L447" s="50"/>
      <c r="M447" s="14"/>
    </row>
    <row r="448" spans="1:13" ht="18" customHeight="1" x14ac:dyDescent="0.25">
      <c r="A448" s="14"/>
      <c r="B448" s="82">
        <v>44755</v>
      </c>
      <c r="C448" s="169" t="s">
        <v>130</v>
      </c>
      <c r="D448" s="50"/>
      <c r="E448" s="191" t="s">
        <v>280</v>
      </c>
      <c r="F448" s="192"/>
      <c r="G448" s="84"/>
      <c r="H448" s="85"/>
      <c r="I448" s="86"/>
      <c r="J448" s="87">
        <v>-1500</v>
      </c>
      <c r="K448" s="88"/>
      <c r="L448" s="50"/>
      <c r="M448" s="14"/>
    </row>
    <row r="449" spans="1:13" ht="10.95" customHeight="1" x14ac:dyDescent="0.25">
      <c r="A449" s="49"/>
      <c r="B449" s="49"/>
      <c r="C449" s="49"/>
      <c r="D449" s="49"/>
      <c r="E449" s="49"/>
      <c r="F449" s="49"/>
      <c r="G449" s="49"/>
      <c r="H449" s="49"/>
      <c r="I449" s="49"/>
      <c r="J449" s="49"/>
      <c r="K449" s="49"/>
      <c r="L449" s="49"/>
      <c r="M449" s="49"/>
    </row>
    <row r="450" spans="1:13" x14ac:dyDescent="0.25">
      <c r="A450" s="1"/>
    </row>
    <row r="451" spans="1:13" x14ac:dyDescent="0.25">
      <c r="A451" s="1" t="s">
        <v>6</v>
      </c>
      <c r="B451" s="13" t="s">
        <v>144</v>
      </c>
    </row>
    <row r="452" spans="1:13" ht="15.6" x14ac:dyDescent="0.25">
      <c r="A452" s="1"/>
      <c r="B452" s="193" t="s">
        <v>217</v>
      </c>
      <c r="C452" s="194"/>
      <c r="D452" s="194"/>
      <c r="E452" s="194"/>
      <c r="F452" s="194"/>
      <c r="G452" s="194"/>
      <c r="H452" s="194"/>
      <c r="I452" s="194"/>
      <c r="J452" s="194"/>
      <c r="K452" s="39" t="s">
        <v>218</v>
      </c>
    </row>
    <row r="453" spans="1:13" ht="30" x14ac:dyDescent="0.25">
      <c r="A453" s="1"/>
      <c r="B453" s="40" t="s">
        <v>117</v>
      </c>
      <c r="C453" s="40" t="s">
        <v>154</v>
      </c>
      <c r="D453" s="41" t="s">
        <v>173</v>
      </c>
      <c r="E453" s="40" t="s">
        <v>120</v>
      </c>
      <c r="F453" s="40" t="s">
        <v>174</v>
      </c>
      <c r="G453" s="182" t="s">
        <v>0</v>
      </c>
      <c r="H453" s="183"/>
      <c r="I453" s="184"/>
      <c r="J453" s="41" t="s">
        <v>1</v>
      </c>
      <c r="K453" s="40" t="s">
        <v>2</v>
      </c>
    </row>
    <row r="454" spans="1:13" ht="18" customHeight="1" x14ac:dyDescent="0.25">
      <c r="A454" s="1"/>
      <c r="B454" s="42">
        <v>44755</v>
      </c>
      <c r="C454" s="43">
        <v>20</v>
      </c>
      <c r="D454" s="44" t="s">
        <v>279</v>
      </c>
      <c r="E454" s="43">
        <v>1100</v>
      </c>
      <c r="F454" s="44">
        <v>11100</v>
      </c>
      <c r="G454" s="185" t="s">
        <v>114</v>
      </c>
      <c r="H454" s="185"/>
      <c r="I454" s="185"/>
      <c r="J454" s="165"/>
      <c r="K454" s="166">
        <v>98690</v>
      </c>
    </row>
    <row r="455" spans="1:13" ht="18" customHeight="1" x14ac:dyDescent="0.25">
      <c r="A455" s="1"/>
      <c r="B455" s="42">
        <f>B454</f>
        <v>44755</v>
      </c>
      <c r="C455" s="43">
        <v>20</v>
      </c>
      <c r="D455" s="44" t="str">
        <f>D454</f>
        <v>2022-044</v>
      </c>
      <c r="E455" s="43">
        <v>1060</v>
      </c>
      <c r="F455" s="44"/>
      <c r="G455" s="186" t="s">
        <v>141</v>
      </c>
      <c r="H455" s="187"/>
      <c r="I455" s="188"/>
      <c r="J455" s="165">
        <v>98690</v>
      </c>
      <c r="K455" s="166"/>
    </row>
    <row r="456" spans="1:13" ht="18" customHeight="1" x14ac:dyDescent="0.25">
      <c r="A456" s="1"/>
      <c r="B456" s="42">
        <f t="shared" ref="B456:B457" si="10">B455</f>
        <v>44755</v>
      </c>
      <c r="C456" s="43">
        <v>20</v>
      </c>
      <c r="D456" s="44" t="str">
        <f t="shared" ref="D456:D461" si="11">D455</f>
        <v>2022-044</v>
      </c>
      <c r="E456" s="43">
        <v>1400</v>
      </c>
      <c r="F456" s="44">
        <v>14060</v>
      </c>
      <c r="G456" s="186">
        <v>125895</v>
      </c>
      <c r="H456" s="187"/>
      <c r="I456" s="188"/>
      <c r="J456" s="165">
        <v>108040</v>
      </c>
      <c r="K456" s="166"/>
    </row>
    <row r="457" spans="1:13" ht="18" customHeight="1" x14ac:dyDescent="0.25">
      <c r="A457" s="1"/>
      <c r="B457" s="42">
        <f t="shared" si="10"/>
        <v>44755</v>
      </c>
      <c r="C457" s="43">
        <v>20</v>
      </c>
      <c r="D457" s="44" t="str">
        <f t="shared" si="11"/>
        <v>2022-044</v>
      </c>
      <c r="E457" s="170">
        <v>1060</v>
      </c>
      <c r="F457" s="171"/>
      <c r="G457" s="186" t="s">
        <v>142</v>
      </c>
      <c r="H457" s="187"/>
      <c r="I457" s="188"/>
      <c r="J457" s="172"/>
      <c r="K457" s="173">
        <v>108040</v>
      </c>
    </row>
    <row r="458" spans="1:13" ht="18" customHeight="1" x14ac:dyDescent="0.25">
      <c r="A458" s="1"/>
      <c r="B458" s="42">
        <f>B459</f>
        <v>44757</v>
      </c>
      <c r="C458" s="43">
        <v>20</v>
      </c>
      <c r="D458" s="44" t="str">
        <f t="shared" si="11"/>
        <v>2022-044</v>
      </c>
      <c r="E458" s="111">
        <v>1400</v>
      </c>
      <c r="F458" s="111">
        <v>14040</v>
      </c>
      <c r="G458" s="176" t="s">
        <v>109</v>
      </c>
      <c r="H458" s="177"/>
      <c r="I458" s="178"/>
      <c r="J458" s="174">
        <v>700</v>
      </c>
      <c r="K458" s="174"/>
    </row>
    <row r="459" spans="1:13" ht="18" customHeight="1" x14ac:dyDescent="0.25">
      <c r="A459" s="1"/>
      <c r="B459" s="42">
        <f>B460</f>
        <v>44757</v>
      </c>
      <c r="C459" s="43">
        <v>20</v>
      </c>
      <c r="D459" s="44" t="str">
        <f t="shared" si="11"/>
        <v>2022-044</v>
      </c>
      <c r="E459" s="111">
        <v>1060</v>
      </c>
      <c r="F459" s="111"/>
      <c r="G459" s="176" t="s">
        <v>126</v>
      </c>
      <c r="H459" s="177"/>
      <c r="I459" s="178"/>
      <c r="J459" s="174"/>
      <c r="K459" s="174">
        <v>700</v>
      </c>
    </row>
    <row r="460" spans="1:13" ht="18" customHeight="1" x14ac:dyDescent="0.25">
      <c r="A460" s="1"/>
      <c r="B460" s="42">
        <v>44757</v>
      </c>
      <c r="C460" s="43">
        <v>20</v>
      </c>
      <c r="D460" s="44" t="str">
        <f t="shared" si="11"/>
        <v>2022-044</v>
      </c>
      <c r="E460" s="169" t="s">
        <v>130</v>
      </c>
      <c r="F460" s="111"/>
      <c r="G460" s="179" t="s">
        <v>280</v>
      </c>
      <c r="H460" s="180"/>
      <c r="I460" s="181"/>
      <c r="J460" s="174">
        <v>1500</v>
      </c>
      <c r="K460" s="174"/>
    </row>
    <row r="461" spans="1:13" ht="18" customHeight="1" x14ac:dyDescent="0.25">
      <c r="A461" s="175"/>
      <c r="B461" s="42">
        <v>44757</v>
      </c>
      <c r="C461" s="43">
        <v>20</v>
      </c>
      <c r="D461" s="44" t="str">
        <f t="shared" si="11"/>
        <v>2022-044</v>
      </c>
      <c r="E461" s="111">
        <v>1060</v>
      </c>
      <c r="F461" s="111"/>
      <c r="G461" s="179" t="s">
        <v>280</v>
      </c>
      <c r="H461" s="180"/>
      <c r="I461" s="181"/>
      <c r="J461" s="174"/>
      <c r="K461" s="174">
        <v>1500</v>
      </c>
      <c r="L461" s="175"/>
      <c r="M461" s="175"/>
    </row>
  </sheetData>
  <mergeCells count="177">
    <mergeCell ref="B21:J21"/>
    <mergeCell ref="G22:I22"/>
    <mergeCell ref="G23:I23"/>
    <mergeCell ref="G24:I24"/>
    <mergeCell ref="D32:E32"/>
    <mergeCell ref="F34:G34"/>
    <mergeCell ref="D8:E8"/>
    <mergeCell ref="H10:I10"/>
    <mergeCell ref="H11:I11"/>
    <mergeCell ref="H12:I12"/>
    <mergeCell ref="C16:E16"/>
    <mergeCell ref="C17:E17"/>
    <mergeCell ref="E59:H59"/>
    <mergeCell ref="E60:H60"/>
    <mergeCell ref="B66:J66"/>
    <mergeCell ref="G67:I67"/>
    <mergeCell ref="G68:I68"/>
    <mergeCell ref="H77:I77"/>
    <mergeCell ref="B45:J45"/>
    <mergeCell ref="G46:I46"/>
    <mergeCell ref="G47:I47"/>
    <mergeCell ref="G48:I48"/>
    <mergeCell ref="H54:I54"/>
    <mergeCell ref="E58:H58"/>
    <mergeCell ref="H96:I96"/>
    <mergeCell ref="E100:H100"/>
    <mergeCell ref="E101:H101"/>
    <mergeCell ref="G109:I109"/>
    <mergeCell ref="G110:I110"/>
    <mergeCell ref="G111:I111"/>
    <mergeCell ref="E82:F82"/>
    <mergeCell ref="E83:F83"/>
    <mergeCell ref="B87:J87"/>
    <mergeCell ref="G88:I88"/>
    <mergeCell ref="G89:I89"/>
    <mergeCell ref="G90:I90"/>
    <mergeCell ref="G134:I134"/>
    <mergeCell ref="G135:I135"/>
    <mergeCell ref="H143:I143"/>
    <mergeCell ref="E148:F148"/>
    <mergeCell ref="E149:F149"/>
    <mergeCell ref="E150:F150"/>
    <mergeCell ref="G112:I112"/>
    <mergeCell ref="G113:I113"/>
    <mergeCell ref="H121:I121"/>
    <mergeCell ref="E126:F126"/>
    <mergeCell ref="E127:F127"/>
    <mergeCell ref="G133:I133"/>
    <mergeCell ref="G162:I162"/>
    <mergeCell ref="G164:I164"/>
    <mergeCell ref="G165:I165"/>
    <mergeCell ref="G166:I166"/>
    <mergeCell ref="G167:I167"/>
    <mergeCell ref="G168:I168"/>
    <mergeCell ref="E151:F151"/>
    <mergeCell ref="E152:F152"/>
    <mergeCell ref="E153:F153"/>
    <mergeCell ref="G158:I158"/>
    <mergeCell ref="G159:I159"/>
    <mergeCell ref="G160:I160"/>
    <mergeCell ref="G192:I192"/>
    <mergeCell ref="H199:I199"/>
    <mergeCell ref="E203:H203"/>
    <mergeCell ref="E204:H204"/>
    <mergeCell ref="E205:H205"/>
    <mergeCell ref="G210:I210"/>
    <mergeCell ref="D176:E176"/>
    <mergeCell ref="H178:I178"/>
    <mergeCell ref="H179:I179"/>
    <mergeCell ref="H180:I180"/>
    <mergeCell ref="G190:I190"/>
    <mergeCell ref="G191:I191"/>
    <mergeCell ref="G233:I233"/>
    <mergeCell ref="H239:I239"/>
    <mergeCell ref="E243:H243"/>
    <mergeCell ref="E244:H244"/>
    <mergeCell ref="E245:H245"/>
    <mergeCell ref="E246:H246"/>
    <mergeCell ref="G211:I211"/>
    <mergeCell ref="H220:I220"/>
    <mergeCell ref="E225:F225"/>
    <mergeCell ref="E226:F226"/>
    <mergeCell ref="G231:I231"/>
    <mergeCell ref="G232:I232"/>
    <mergeCell ref="E270:F270"/>
    <mergeCell ref="G275:I275"/>
    <mergeCell ref="G276:I276"/>
    <mergeCell ref="G277:I277"/>
    <mergeCell ref="H285:I285"/>
    <mergeCell ref="E290:F290"/>
    <mergeCell ref="E247:H247"/>
    <mergeCell ref="B251:K251"/>
    <mergeCell ref="G252:I252"/>
    <mergeCell ref="G253:I253"/>
    <mergeCell ref="H264:I264"/>
    <mergeCell ref="E269:F269"/>
    <mergeCell ref="E297:F297"/>
    <mergeCell ref="E298:F298"/>
    <mergeCell ref="G303:I303"/>
    <mergeCell ref="G304:I304"/>
    <mergeCell ref="G305:I305"/>
    <mergeCell ref="G307:I307"/>
    <mergeCell ref="E291:F291"/>
    <mergeCell ref="E292:F292"/>
    <mergeCell ref="E293:F293"/>
    <mergeCell ref="E294:F294"/>
    <mergeCell ref="E295:F295"/>
    <mergeCell ref="E296:F296"/>
    <mergeCell ref="G314:I314"/>
    <mergeCell ref="G315:I315"/>
    <mergeCell ref="G316:I316"/>
    <mergeCell ref="G317:I317"/>
    <mergeCell ref="G318:I318"/>
    <mergeCell ref="G319:I319"/>
    <mergeCell ref="G308:I308"/>
    <mergeCell ref="G309:I309"/>
    <mergeCell ref="G310:I310"/>
    <mergeCell ref="G311:I311"/>
    <mergeCell ref="G312:I312"/>
    <mergeCell ref="G313:I313"/>
    <mergeCell ref="E331:H331"/>
    <mergeCell ref="E332:H332"/>
    <mergeCell ref="B337:I337"/>
    <mergeCell ref="E338:H338"/>
    <mergeCell ref="E339:H339"/>
    <mergeCell ref="E341:H341"/>
    <mergeCell ref="E325:H325"/>
    <mergeCell ref="E326:H326"/>
    <mergeCell ref="E327:H327"/>
    <mergeCell ref="E328:H328"/>
    <mergeCell ref="E329:H329"/>
    <mergeCell ref="E330:H330"/>
    <mergeCell ref="D360:E360"/>
    <mergeCell ref="H362:I362"/>
    <mergeCell ref="H363:I363"/>
    <mergeCell ref="H364:I364"/>
    <mergeCell ref="B375:J375"/>
    <mergeCell ref="G376:I376"/>
    <mergeCell ref="E343:H343"/>
    <mergeCell ref="B348:I348"/>
    <mergeCell ref="E349:G349"/>
    <mergeCell ref="E350:G350"/>
    <mergeCell ref="E351:G351"/>
    <mergeCell ref="E352:G352"/>
    <mergeCell ref="G406:I406"/>
    <mergeCell ref="G407:I407"/>
    <mergeCell ref="G408:I408"/>
    <mergeCell ref="H414:I414"/>
    <mergeCell ref="E418:H418"/>
    <mergeCell ref="E419:H419"/>
    <mergeCell ref="G377:I377"/>
    <mergeCell ref="G378:I378"/>
    <mergeCell ref="G379:I379"/>
    <mergeCell ref="D388:E388"/>
    <mergeCell ref="G404:I404"/>
    <mergeCell ref="G405:I405"/>
    <mergeCell ref="E444:F444"/>
    <mergeCell ref="E445:F445"/>
    <mergeCell ref="E446:F446"/>
    <mergeCell ref="E447:F447"/>
    <mergeCell ref="E448:F448"/>
    <mergeCell ref="B452:J452"/>
    <mergeCell ref="G427:I427"/>
    <mergeCell ref="G428:I428"/>
    <mergeCell ref="G429:I429"/>
    <mergeCell ref="G430:I430"/>
    <mergeCell ref="G431:I431"/>
    <mergeCell ref="H439:I439"/>
    <mergeCell ref="G459:I459"/>
    <mergeCell ref="G460:I460"/>
    <mergeCell ref="G461:I461"/>
    <mergeCell ref="G453:I453"/>
    <mergeCell ref="G454:I454"/>
    <mergeCell ref="G455:I455"/>
    <mergeCell ref="G456:I456"/>
    <mergeCell ref="G457:I457"/>
    <mergeCell ref="G458:I45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1494B-3D1E-4618-9BC2-28A1FEE6303E}">
  <dimension ref="A1:C99"/>
  <sheetViews>
    <sheetView topLeftCell="A61" zoomScale="175" zoomScaleNormal="175" workbookViewId="0">
      <selection activeCell="B68" sqref="B68"/>
    </sheetView>
  </sheetViews>
  <sheetFormatPr defaultRowHeight="15" x14ac:dyDescent="0.25"/>
  <cols>
    <col min="1" max="1" width="8.88671875" style="1"/>
    <col min="2" max="2" width="42" style="1" customWidth="1"/>
    <col min="3" max="16384" width="8.88671875" style="1"/>
  </cols>
  <sheetData>
    <row r="1" spans="1:2" ht="15.6" x14ac:dyDescent="0.3">
      <c r="A1" s="2" t="s">
        <v>70</v>
      </c>
    </row>
    <row r="2" spans="1:2" ht="15.6" x14ac:dyDescent="0.3">
      <c r="A2" s="2"/>
    </row>
    <row r="3" spans="1:2" ht="15.6" x14ac:dyDescent="0.3">
      <c r="A3" s="2" t="s">
        <v>71</v>
      </c>
    </row>
    <row r="5" spans="1:2" ht="15.6" x14ac:dyDescent="0.3">
      <c r="A5" s="2" t="s">
        <v>59</v>
      </c>
    </row>
    <row r="6" spans="1:2" x14ac:dyDescent="0.25">
      <c r="A6" s="1" t="s">
        <v>69</v>
      </c>
    </row>
    <row r="7" spans="1:2" x14ac:dyDescent="0.25">
      <c r="A7" s="1" t="s">
        <v>56</v>
      </c>
    </row>
    <row r="8" spans="1:2" x14ac:dyDescent="0.25">
      <c r="A8" s="1" t="s">
        <v>57</v>
      </c>
    </row>
    <row r="10" spans="1:2" s="3" customFormat="1" ht="15.6" x14ac:dyDescent="0.3">
      <c r="A10" s="3" t="s">
        <v>60</v>
      </c>
      <c r="B10" s="3" t="s">
        <v>62</v>
      </c>
    </row>
    <row r="11" spans="1:2" x14ac:dyDescent="0.25">
      <c r="B11" s="1" t="s">
        <v>61</v>
      </c>
    </row>
    <row r="12" spans="1:2" x14ac:dyDescent="0.25">
      <c r="B12" s="1" t="s">
        <v>63</v>
      </c>
    </row>
    <row r="13" spans="1:2" x14ac:dyDescent="0.25">
      <c r="B13" s="1" t="s">
        <v>66</v>
      </c>
    </row>
    <row r="14" spans="1:2" x14ac:dyDescent="0.25">
      <c r="B14" s="1" t="s">
        <v>67</v>
      </c>
    </row>
    <row r="16" spans="1:2" s="3" customFormat="1" ht="15.6" x14ac:dyDescent="0.3">
      <c r="A16" s="3" t="s">
        <v>60</v>
      </c>
      <c r="B16" s="3" t="s">
        <v>58</v>
      </c>
    </row>
    <row r="18" spans="1:3" ht="15.6" x14ac:dyDescent="0.3">
      <c r="A18" s="2" t="s">
        <v>72</v>
      </c>
      <c r="C18" s="4"/>
    </row>
    <row r="19" spans="1:3" x14ac:dyDescent="0.25">
      <c r="A19" s="5">
        <v>200</v>
      </c>
      <c r="B19" s="1" t="s">
        <v>7</v>
      </c>
    </row>
    <row r="20" spans="1:3" x14ac:dyDescent="0.25">
      <c r="A20" s="5">
        <v>210</v>
      </c>
      <c r="B20" s="1" t="s">
        <v>8</v>
      </c>
    </row>
    <row r="21" spans="1:3" x14ac:dyDescent="0.25">
      <c r="A21" s="5">
        <v>300</v>
      </c>
      <c r="B21" s="1" t="s">
        <v>9</v>
      </c>
    </row>
    <row r="22" spans="1:3" x14ac:dyDescent="0.25">
      <c r="A22" s="5">
        <v>310</v>
      </c>
      <c r="B22" s="1" t="s">
        <v>10</v>
      </c>
    </row>
    <row r="23" spans="1:3" x14ac:dyDescent="0.25">
      <c r="A23" s="5">
        <v>400</v>
      </c>
      <c r="B23" s="1" t="s">
        <v>73</v>
      </c>
    </row>
    <row r="24" spans="1:3" x14ac:dyDescent="0.25">
      <c r="A24" s="5">
        <v>410</v>
      </c>
      <c r="B24" s="1" t="s">
        <v>74</v>
      </c>
    </row>
    <row r="25" spans="1:3" x14ac:dyDescent="0.25">
      <c r="A25" s="5">
        <v>420</v>
      </c>
      <c r="B25" s="1" t="s">
        <v>75</v>
      </c>
    </row>
    <row r="26" spans="1:3" x14ac:dyDescent="0.25">
      <c r="A26" s="5">
        <v>500</v>
      </c>
      <c r="B26" s="1" t="s">
        <v>11</v>
      </c>
    </row>
    <row r="27" spans="1:3" x14ac:dyDescent="0.25">
      <c r="A27" s="5">
        <v>510</v>
      </c>
      <c r="B27" s="1" t="s">
        <v>12</v>
      </c>
    </row>
    <row r="28" spans="1:3" x14ac:dyDescent="0.25">
      <c r="A28" s="5">
        <v>600</v>
      </c>
      <c r="B28" s="1" t="s">
        <v>13</v>
      </c>
    </row>
    <row r="29" spans="1:3" x14ac:dyDescent="0.25">
      <c r="A29" s="5">
        <v>680</v>
      </c>
      <c r="B29" s="1" t="s">
        <v>14</v>
      </c>
    </row>
    <row r="30" spans="1:3" x14ac:dyDescent="0.25">
      <c r="A30" s="5">
        <v>695</v>
      </c>
      <c r="B30" s="1" t="s">
        <v>76</v>
      </c>
    </row>
    <row r="31" spans="1:3" x14ac:dyDescent="0.25">
      <c r="A31" s="5">
        <v>700</v>
      </c>
      <c r="B31" s="1" t="s">
        <v>15</v>
      </c>
    </row>
    <row r="32" spans="1:3" x14ac:dyDescent="0.25">
      <c r="A32" s="5">
        <v>750</v>
      </c>
      <c r="B32" s="1" t="s">
        <v>77</v>
      </c>
    </row>
    <row r="33" spans="1:2" x14ac:dyDescent="0.25">
      <c r="A33" s="5">
        <v>760</v>
      </c>
      <c r="B33" s="1" t="s">
        <v>78</v>
      </c>
    </row>
    <row r="34" spans="1:2" x14ac:dyDescent="0.25">
      <c r="A34" s="5">
        <v>800</v>
      </c>
      <c r="B34" s="1" t="s">
        <v>79</v>
      </c>
    </row>
    <row r="35" spans="1:2" x14ac:dyDescent="0.25">
      <c r="A35" s="5">
        <v>820</v>
      </c>
      <c r="B35" s="1" t="s">
        <v>80</v>
      </c>
    </row>
    <row r="36" spans="1:2" x14ac:dyDescent="0.25">
      <c r="A36" s="8">
        <v>1000</v>
      </c>
      <c r="B36" s="1" t="s">
        <v>16</v>
      </c>
    </row>
    <row r="37" spans="1:2" x14ac:dyDescent="0.25">
      <c r="A37" s="8">
        <v>1050</v>
      </c>
      <c r="B37" s="1" t="s">
        <v>17</v>
      </c>
    </row>
    <row r="38" spans="1:2" x14ac:dyDescent="0.25">
      <c r="A38" s="8">
        <v>1060</v>
      </c>
      <c r="B38" s="1" t="s">
        <v>18</v>
      </c>
    </row>
    <row r="39" spans="1:2" x14ac:dyDescent="0.25">
      <c r="A39" s="8">
        <v>1070</v>
      </c>
      <c r="B39" s="1" t="s">
        <v>19</v>
      </c>
    </row>
    <row r="40" spans="1:2" x14ac:dyDescent="0.25">
      <c r="A40" s="8">
        <v>1080</v>
      </c>
      <c r="B40" s="1" t="s">
        <v>20</v>
      </c>
    </row>
    <row r="41" spans="1:2" x14ac:dyDescent="0.25">
      <c r="A41" s="8">
        <v>1090</v>
      </c>
      <c r="B41" s="1" t="s">
        <v>81</v>
      </c>
    </row>
    <row r="42" spans="1:2" x14ac:dyDescent="0.25">
      <c r="A42" s="8">
        <v>1100</v>
      </c>
      <c r="B42" s="1" t="s">
        <v>21</v>
      </c>
    </row>
    <row r="43" spans="1:2" x14ac:dyDescent="0.25">
      <c r="A43" s="8">
        <v>1150</v>
      </c>
      <c r="B43" s="1" t="s">
        <v>82</v>
      </c>
    </row>
    <row r="44" spans="1:2" x14ac:dyDescent="0.25">
      <c r="A44" s="8">
        <v>1180</v>
      </c>
      <c r="B44" s="1" t="s">
        <v>83</v>
      </c>
    </row>
    <row r="45" spans="1:2" x14ac:dyDescent="0.25">
      <c r="A45" s="8">
        <v>1200</v>
      </c>
      <c r="B45" s="1" t="s">
        <v>22</v>
      </c>
    </row>
    <row r="46" spans="1:2" x14ac:dyDescent="0.25">
      <c r="A46" s="8">
        <v>1240</v>
      </c>
      <c r="B46" s="1" t="s">
        <v>23</v>
      </c>
    </row>
    <row r="47" spans="1:2" x14ac:dyDescent="0.25">
      <c r="A47" s="8">
        <v>1260</v>
      </c>
      <c r="B47" s="1" t="s">
        <v>24</v>
      </c>
    </row>
    <row r="48" spans="1:2" x14ac:dyDescent="0.25">
      <c r="A48" s="8">
        <v>1270</v>
      </c>
      <c r="B48" s="1" t="s">
        <v>25</v>
      </c>
    </row>
    <row r="49" spans="1:2" x14ac:dyDescent="0.25">
      <c r="A49" s="8">
        <v>1280</v>
      </c>
      <c r="B49" s="1" t="s">
        <v>26</v>
      </c>
    </row>
    <row r="50" spans="1:2" x14ac:dyDescent="0.25">
      <c r="A50" s="8">
        <v>1300</v>
      </c>
      <c r="B50" s="1" t="s">
        <v>84</v>
      </c>
    </row>
    <row r="51" spans="1:2" x14ac:dyDescent="0.25">
      <c r="A51" s="8">
        <v>1350</v>
      </c>
      <c r="B51" s="1" t="s">
        <v>85</v>
      </c>
    </row>
    <row r="52" spans="1:2" x14ac:dyDescent="0.25">
      <c r="A52" s="8">
        <v>1400</v>
      </c>
      <c r="B52" s="1" t="s">
        <v>27</v>
      </c>
    </row>
    <row r="53" spans="1:2" x14ac:dyDescent="0.25">
      <c r="A53" s="8">
        <v>1500</v>
      </c>
      <c r="B53" s="1" t="s">
        <v>28</v>
      </c>
    </row>
    <row r="54" spans="1:2" x14ac:dyDescent="0.25">
      <c r="A54" s="8">
        <v>1520</v>
      </c>
      <c r="B54" s="1" t="s">
        <v>29</v>
      </c>
    </row>
    <row r="55" spans="1:2" x14ac:dyDescent="0.25">
      <c r="A55" s="8">
        <v>1540</v>
      </c>
      <c r="B55" s="1" t="s">
        <v>86</v>
      </c>
    </row>
    <row r="56" spans="1:2" x14ac:dyDescent="0.25">
      <c r="A56" s="8">
        <v>1600</v>
      </c>
      <c r="B56" s="1" t="s">
        <v>30</v>
      </c>
    </row>
    <row r="57" spans="1:2" x14ac:dyDescent="0.25">
      <c r="A57" s="8">
        <v>1650</v>
      </c>
      <c r="B57" s="1" t="s">
        <v>31</v>
      </c>
    </row>
    <row r="58" spans="1:2" x14ac:dyDescent="0.25">
      <c r="A58" s="8">
        <v>1660</v>
      </c>
      <c r="B58" s="1" t="s">
        <v>32</v>
      </c>
    </row>
    <row r="59" spans="1:2" x14ac:dyDescent="0.25">
      <c r="A59" s="8">
        <v>1665</v>
      </c>
      <c r="B59" s="1" t="s">
        <v>87</v>
      </c>
    </row>
    <row r="60" spans="1:2" x14ac:dyDescent="0.25">
      <c r="A60" s="8">
        <v>1680</v>
      </c>
      <c r="B60" s="1" t="s">
        <v>33</v>
      </c>
    </row>
    <row r="61" spans="1:2" x14ac:dyDescent="0.25">
      <c r="A61" s="8">
        <v>3000</v>
      </c>
      <c r="B61" s="1" t="s">
        <v>34</v>
      </c>
    </row>
    <row r="62" spans="1:2" x14ac:dyDescent="0.25">
      <c r="A62" s="8">
        <v>3100</v>
      </c>
      <c r="B62" s="1" t="s">
        <v>88</v>
      </c>
    </row>
    <row r="63" spans="1:2" x14ac:dyDescent="0.25">
      <c r="A63" s="8">
        <v>3200</v>
      </c>
      <c r="B63" s="1" t="s">
        <v>89</v>
      </c>
    </row>
    <row r="64" spans="1:2" x14ac:dyDescent="0.25">
      <c r="A64" s="8">
        <v>3300</v>
      </c>
      <c r="B64" s="1" t="s">
        <v>90</v>
      </c>
    </row>
    <row r="65" spans="1:2" x14ac:dyDescent="0.25">
      <c r="A65" s="8">
        <v>4000</v>
      </c>
      <c r="B65" s="1" t="s">
        <v>35</v>
      </c>
    </row>
    <row r="66" spans="1:2" x14ac:dyDescent="0.25">
      <c r="A66" s="8">
        <v>4050</v>
      </c>
      <c r="B66" s="1" t="s">
        <v>36</v>
      </c>
    </row>
    <row r="67" spans="1:2" x14ac:dyDescent="0.25">
      <c r="A67" s="8">
        <v>4070</v>
      </c>
      <c r="B67" s="1" t="s">
        <v>107</v>
      </c>
    </row>
    <row r="68" spans="1:2" x14ac:dyDescent="0.25">
      <c r="A68" s="8">
        <v>4100</v>
      </c>
      <c r="B68" s="1" t="s">
        <v>37</v>
      </c>
    </row>
    <row r="69" spans="1:2" x14ac:dyDescent="0.25">
      <c r="A69" s="8">
        <v>4120</v>
      </c>
      <c r="B69" s="1" t="s">
        <v>38</v>
      </c>
    </row>
    <row r="70" spans="1:2" x14ac:dyDescent="0.25">
      <c r="A70" s="8">
        <v>4150</v>
      </c>
      <c r="B70" s="1" t="s">
        <v>91</v>
      </c>
    </row>
    <row r="71" spans="1:2" x14ac:dyDescent="0.25">
      <c r="A71" s="8">
        <v>4200</v>
      </c>
      <c r="B71" s="1" t="s">
        <v>39</v>
      </c>
    </row>
    <row r="72" spans="1:2" x14ac:dyDescent="0.25">
      <c r="A72" s="8">
        <v>4250</v>
      </c>
      <c r="B72" s="1" t="s">
        <v>40</v>
      </c>
    </row>
    <row r="73" spans="1:2" x14ac:dyDescent="0.25">
      <c r="A73" s="8">
        <v>4300</v>
      </c>
      <c r="B73" s="1" t="s">
        <v>41</v>
      </c>
    </row>
    <row r="74" spans="1:2" x14ac:dyDescent="0.25">
      <c r="A74" s="8">
        <v>4350</v>
      </c>
      <c r="B74" s="1" t="s">
        <v>42</v>
      </c>
    </row>
    <row r="75" spans="1:2" x14ac:dyDescent="0.25">
      <c r="A75" s="8">
        <v>4400</v>
      </c>
      <c r="B75" s="1" t="s">
        <v>43</v>
      </c>
    </row>
    <row r="76" spans="1:2" x14ac:dyDescent="0.25">
      <c r="A76" s="8">
        <v>4500</v>
      </c>
      <c r="B76" s="1" t="s">
        <v>92</v>
      </c>
    </row>
    <row r="77" spans="1:2" x14ac:dyDescent="0.25">
      <c r="A77" s="8">
        <v>4600</v>
      </c>
      <c r="B77" s="1" t="s">
        <v>44</v>
      </c>
    </row>
    <row r="78" spans="1:2" x14ac:dyDescent="0.25">
      <c r="A78" s="8">
        <v>4650</v>
      </c>
      <c r="B78" s="1" t="s">
        <v>45</v>
      </c>
    </row>
    <row r="79" spans="1:2" x14ac:dyDescent="0.25">
      <c r="A79" s="8">
        <v>4700</v>
      </c>
      <c r="B79" s="1" t="s">
        <v>55</v>
      </c>
    </row>
    <row r="80" spans="1:2" x14ac:dyDescent="0.25">
      <c r="A80" s="8">
        <v>4750</v>
      </c>
      <c r="B80" s="1" t="s">
        <v>93</v>
      </c>
    </row>
    <row r="81" spans="1:2" x14ac:dyDescent="0.25">
      <c r="A81" s="8">
        <v>4800</v>
      </c>
      <c r="B81" s="1" t="s">
        <v>94</v>
      </c>
    </row>
    <row r="82" spans="1:2" x14ac:dyDescent="0.25">
      <c r="A82" s="8">
        <v>4950</v>
      </c>
      <c r="B82" s="1" t="s">
        <v>95</v>
      </c>
    </row>
    <row r="83" spans="1:2" x14ac:dyDescent="0.25">
      <c r="A83" s="8">
        <v>4960</v>
      </c>
      <c r="B83" s="1" t="s">
        <v>46</v>
      </c>
    </row>
    <row r="84" spans="1:2" x14ac:dyDescent="0.25">
      <c r="A84" s="8">
        <v>4970</v>
      </c>
      <c r="B84" s="1" t="s">
        <v>47</v>
      </c>
    </row>
    <row r="85" spans="1:2" x14ac:dyDescent="0.25">
      <c r="A85" s="8">
        <v>4990</v>
      </c>
      <c r="B85" s="1" t="s">
        <v>48</v>
      </c>
    </row>
    <row r="86" spans="1:2" x14ac:dyDescent="0.25">
      <c r="A86" s="8">
        <v>7000</v>
      </c>
      <c r="B86" s="1" t="s">
        <v>49</v>
      </c>
    </row>
    <row r="87" spans="1:2" x14ac:dyDescent="0.25">
      <c r="A87" s="8">
        <v>7400</v>
      </c>
      <c r="B87" s="1" t="s">
        <v>96</v>
      </c>
    </row>
    <row r="88" spans="1:2" x14ac:dyDescent="0.25">
      <c r="A88" s="8">
        <v>7500</v>
      </c>
      <c r="B88" s="1" t="s">
        <v>97</v>
      </c>
    </row>
    <row r="89" spans="1:2" x14ac:dyDescent="0.25">
      <c r="A89" s="8">
        <v>8200</v>
      </c>
      <c r="B89" s="1" t="s">
        <v>50</v>
      </c>
    </row>
    <row r="90" spans="1:2" x14ac:dyDescent="0.25">
      <c r="A90" s="8">
        <v>8300</v>
      </c>
      <c r="B90" s="1" t="s">
        <v>98</v>
      </c>
    </row>
    <row r="91" spans="1:2" x14ac:dyDescent="0.25">
      <c r="A91" s="8">
        <v>8400</v>
      </c>
      <c r="B91" s="1" t="s">
        <v>51</v>
      </c>
    </row>
    <row r="92" spans="1:2" x14ac:dyDescent="0.25">
      <c r="A92" s="8">
        <v>8500</v>
      </c>
      <c r="B92" s="1" t="s">
        <v>52</v>
      </c>
    </row>
    <row r="93" spans="1:2" x14ac:dyDescent="0.25">
      <c r="A93" s="8">
        <v>8550</v>
      </c>
      <c r="B93" s="1" t="s">
        <v>53</v>
      </c>
    </row>
    <row r="94" spans="1:2" x14ac:dyDescent="0.25">
      <c r="A94" s="8">
        <v>8600</v>
      </c>
      <c r="B94" s="1" t="s">
        <v>99</v>
      </c>
    </row>
    <row r="95" spans="1:2" x14ac:dyDescent="0.25">
      <c r="A95" s="8">
        <v>9000</v>
      </c>
      <c r="B95" s="1" t="s">
        <v>100</v>
      </c>
    </row>
    <row r="96" spans="1:2" x14ac:dyDescent="0.25">
      <c r="A96" s="8">
        <v>9100</v>
      </c>
      <c r="B96" s="1" t="s">
        <v>54</v>
      </c>
    </row>
    <row r="97" spans="1:3" x14ac:dyDescent="0.25">
      <c r="A97" s="8">
        <v>9600</v>
      </c>
      <c r="B97" s="1" t="s">
        <v>68</v>
      </c>
    </row>
    <row r="98" spans="1:3" x14ac:dyDescent="0.25">
      <c r="A98" s="7">
        <v>1320</v>
      </c>
      <c r="B98" s="6" t="s">
        <v>105</v>
      </c>
      <c r="C98" s="6" t="s">
        <v>102</v>
      </c>
    </row>
    <row r="99" spans="1:3" x14ac:dyDescent="0.25">
      <c r="A99" s="7">
        <v>3150</v>
      </c>
      <c r="B99" s="6" t="s">
        <v>104</v>
      </c>
      <c r="C99" s="6" t="s">
        <v>103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H 7 Inhoudsopgave</vt:lpstr>
      <vt:lpstr>7.1 - 7.16</vt:lpstr>
      <vt:lpstr>H 1 aanwijzingen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Windows-gebruiker</dc:creator>
  <cp:lastModifiedBy>Henny Krom</cp:lastModifiedBy>
  <cp:lastPrinted>2022-12-22T08:05:13Z</cp:lastPrinted>
  <dcterms:created xsi:type="dcterms:W3CDTF">2020-12-11T10:09:52Z</dcterms:created>
  <dcterms:modified xsi:type="dcterms:W3CDTF">2023-01-04T12:51:02Z</dcterms:modified>
</cp:coreProperties>
</file>